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ntrols" state="visible" r:id="rId4"/>
    <sheet sheetId="2" name="Dashboard" state="visible" r:id="rId5"/>
  </sheets>
  <calcPr calcId="171027"/>
</workbook>
</file>

<file path=xl/sharedStrings.xml><?xml version="1.0" encoding="utf-8"?>
<sst xmlns="http://schemas.openxmlformats.org/spreadsheetml/2006/main" count="998" uniqueCount="309">
  <si>
    <t>_af_template</t>
  </si>
  <si>
    <t>ISO 27001 Gap Analysis</t>
  </si>
  <si>
    <t>iso-27001</t>
  </si>
  <si>
    <t>v1.0</t>
  </si>
  <si>
    <t>2026-02-19</t>
  </si>
  <si>
    <t>Level</t>
  </si>
  <si>
    <t>Section</t>
  </si>
  <si>
    <t>Control ID</t>
  </si>
  <si>
    <t>Title</t>
  </si>
  <si>
    <t>Description</t>
  </si>
  <si>
    <t>Status</t>
  </si>
  <si>
    <t>Evidence</t>
  </si>
  <si>
    <t>Gap Description</t>
  </si>
  <si>
    <t>Priority</t>
  </si>
  <si>
    <t>Owner</t>
  </si>
  <si>
    <t>Target Date</t>
  </si>
  <si>
    <t>Organizational Controls</t>
  </si>
  <si>
    <t/>
  </si>
  <si>
    <t>A.5.1</t>
  </si>
  <si>
    <t>Policies for information security</t>
  </si>
  <si>
    <t xml:space="preserve">Every organisation needs a clear set of security policies that management has formally signed off on. Without them, there is no baseline for what 'good' looks like, and auditors will flag it immediately.
You need a top-level information security policy that sets the direction, plus topic-specific policies for things like access control, data classification, incident management, and acceptable use. These should reflect your actual environment - not just boilerplate copied from a template.
Polic</t>
  </si>
  <si>
    <t>Not Assessed</t>
  </si>
  <si>
    <t>A.5.10</t>
  </si>
  <si>
    <t>Acceptable use of information and other associated assets</t>
  </si>
  <si>
    <t xml:space="preserve">People need to know the rules of the road when it comes to using company resources. What can they do with their work laptop? Can they use personal USB drives? What about storing company files in their personal Dropbox? Without clear acceptable use rules, you are relying on people to guess - and they will guess wrong.
The rules should cover computers, networks, email, internet access, mobile devices, and how information at different classification levels should be handled. They also need to addr</t>
  </si>
  <si>
    <t>A.5.11</t>
  </si>
  <si>
    <t>Return of assets</t>
  </si>
  <si>
    <t xml:space="preserve">When someone leaves your organisation or changes role, you need to get everything back - and you need a process that actually ensures it happens. Laptops, phones, access badges, keys, documentation, and any company data on personal devices all need to be accounted for.
Without a proper asset return process, former employees walk away with equipment, retain access to sensitive information, and software licences go unaccounted for. This is one of those controls that sounds simple but causes real </t>
  </si>
  <si>
    <t>A.5.12</t>
  </si>
  <si>
    <t>Classification of information</t>
  </si>
  <si>
    <t xml:space="preserve">Not all information deserves the same level of protection. A public blog post and a customer database are fundamentally different things, and your security controls should reflect that. Classification gives you a structured way to decide what protection each piece of information needs.
A typical scheme uses three or four levels - something like Public, Internal, Confidential, and Restricted. Each level comes with defined handling requirements covering how the information is created, stored, tra</t>
  </si>
  <si>
    <t>A.5.13</t>
  </si>
  <si>
    <t>Labelling of information</t>
  </si>
  <si>
    <t xml:space="preserve">Classification is only useful if people can actually see it. A document classified as "Confidential" that carries no visible marking will inevitably get treated as if it were internal or public. Labelling makes classification actionable.
This applies to both physical and digital information. Paper documents need classification markings in headers or footers. Digital files need metadata, watermarks, or visible labels. Emails may need classification tags in the subject line. Storage media should </t>
  </si>
  <si>
    <t>A.5.14</t>
  </si>
  <si>
    <t>Information transfer</t>
  </si>
  <si>
    <t xml:space="preserve">Information is at its most vulnerable when it is moving. Whether someone is emailing a spreadsheet, uploading files to a client portal, shipping a hard drive, or even discussing sensitive matters over the phone, the risk of interception, modification, or loss is real. This control ensures you have clear rules for how information gets transferred securely.
The rules need to account for the classification level of the information and the transfer method being used. Sending an internal memo is not</t>
  </si>
  <si>
    <t>A.5.15</t>
  </si>
  <si>
    <t>Access control</t>
  </si>
  <si>
    <t xml:space="preserve">Access control is the backbone of any security programme. If you cannot say with confidence who has access to what - and why - you have a problem that auditors will find very quickly.
The goal here is a formal access control policy covering both physical and logical access. It should be rooted in least privilege: people get only the access they need to do their job, nothing more. Seniority alone is not a valid reason for broader access - there needs to be a genuine business need.
The policy mu</t>
  </si>
  <si>
    <t>A.5.16</t>
  </si>
  <si>
    <t>Identity management</t>
  </si>
  <si>
    <t xml:space="preserve">If someone left your company six months ago and their account is still active, you have an identity management problem. Auditors will check, and this is one of the most common findings.
Identity management covers the full lifecycle: creating identities when people join or new services are deployed, keeping them accurate as roles change, and disabling or deleting them when they are no longer needed. Every stage needs a defined process.
The point is accountability. Every action on your systems s</t>
  </si>
  <si>
    <t>A.5.17</t>
  </si>
  <si>
    <t>Authentication information</t>
  </si>
  <si>
    <t xml:space="preserve">Passwords, tokens, certificates, API keys - these are the keys to your kingdom. If they are compromised, every access control you have built on top of them becomes worthless.
This control is about managing authentication credentials properly across their entire lifecycle: how they are issued, how they are changed or reset, and how users are expected to protect them. It applies to everything from user passwords to service account tokens.
You need both process and technology working together. On</t>
  </si>
  <si>
    <t>A.5.18</t>
  </si>
  <si>
    <t>Access rights</t>
  </si>
  <si>
    <t xml:space="preserve">Privilege creep is one of the most common audit findings out there. Someone joins the marketing team, moves to product, then to engineering - and by the end they have access to everything from the CRM to the production database. Nobody removed the old permissions.
This control is about the operational management of access rights: granting them properly, reviewing them regularly, updating them when roles change, and revoking them when they are no longer needed. It is separate from identity manag</t>
  </si>
  <si>
    <t>A.5.19</t>
  </si>
  <si>
    <t>Information security in supplier relationships</t>
  </si>
  <si>
    <t xml:space="preserve">Your security is only as strong as your weakest supplier. If a third party has access to your data or systems and they get breached, that is your problem too - your customers will not care that it was a vendor's fault.
This control covers the entire supplier relationship lifecycle: assessing risk before you engage them, putting proper security requirements in contracts, monitoring their security posture over time, and handling data return and access revocation when the relationship ends.
The s</t>
  </si>
  <si>
    <t>A.5.2</t>
  </si>
  <si>
    <t>Information security roles and responsibilities</t>
  </si>
  <si>
    <t xml:space="preserve">If nobody knows who is responsible for what, things fall through the cracks. An auditor's first question when something goes wrong is "who was accountable for this?" - and you need a clear answer.
Security responsibilities extend well beyond the IT team. Business process owners, data owners, system administrators, and every employee all have a part to play. From the CISO setting strategic direction down to individual staff protecting the data they handle daily, each person needs to know exactly</t>
  </si>
  <si>
    <t>A.5.20</t>
  </si>
  <si>
    <t>Addressing information security within supplier agreements</t>
  </si>
  <si>
    <t xml:space="preserve">A handshake and a generic NDA are not enough. If a supplier breaches your data and the contract does not spell out their security obligations, you have very little recourse.
While A.5.19 covers the overall approach to supplier security risk, this control zooms in on what actually goes into the agreements. The security clauses need to be tailored to the relationship - a cloud hosting provider needs very different contractual protections than a cleaning company or a consultancy.
These agreements</t>
  </si>
  <si>
    <t>A.5.21</t>
  </si>
  <si>
    <t>Managing information security in the ICT supply chain</t>
  </si>
  <si>
    <t xml:space="preserve">SolarWinds. Log4j. These are the supply chain attacks that made headlines, but they illustrate a pattern: attackers target suppliers to compromise thousands of downstream organisations at once. Your technology stack has a supply chain, and you need to understand it.
This control goes beyond your direct vendors. A software vendor uses open-source libraries, a hardware manufacturer sources chips from multiple suppliers, a cloud provider relies on other infrastructure providers. A compromise at an</t>
  </si>
  <si>
    <t>A.5.22</t>
  </si>
  <si>
    <t>Monitoring, review and change management of supplier services</t>
  </si>
  <si>
    <t xml:space="preserve">Assessing a supplier's security at sign-up and then never looking again is one of the most common mistakes organisations make. Suppliers change - their infrastructure evolves, they acquire new sub-processors, key staff leave, and their risk profile shifts over time.
This control is about continuous oversight. You need to regularly verify that suppliers still meet the security requirements you agreed on, monitor their service delivery, review their audit reports, and keep an eye on any changes t</t>
  </si>
  <si>
    <t>A.5.23</t>
  </si>
  <si>
    <t>Information security for use of cloud services</t>
  </si>
  <si>
    <t xml:space="preserve">Nearly every organisation runs on cloud services now, and the 2022 revision of ISO 27001 added this control to reflect that reality. Cloud introduces security challenges that do not fit neatly into traditional supplier management - the shared responsibility model being the biggest one.
The control covers the full cloud lifecycle: evaluating and selecting providers, configuring services securely, understanding who is responsible for what, monitoring your cloud security posture, and having a plan</t>
  </si>
  <si>
    <t>A.5.24</t>
  </si>
  <si>
    <t>Information security incident management planning and preparation</t>
  </si>
  <si>
    <t xml:space="preserve">When a breach happens at 2am on a Saturday, you do not want people scrambling to figure out who does what. The time to plan your incident response is before you need it, not during the crisis.
This control is about building a formal incident management framework: defining what counts as an incident, assigning clear roles and responsibilities, documenting the response procedures, and making sure everyone involved knows what to do. Preparation is what separates a controlled response from a chaoti</t>
  </si>
  <si>
    <t>A.5.25</t>
  </si>
  <si>
    <t>Assessment and decision on information security events</t>
  </si>
  <si>
    <t xml:space="preserve">Your SIEM fires thousands of alerts. A user reports a suspicious email. A server behaves oddly. Not everything is an incident, but you need a consistent way to figure out which ones are - and you need to figure it out quickly.
This control is about the triage process. When a security event is detected, it needs to be evaluated against clear criteria: what happened, what is the scope, what systems and data are affected, what is the potential business impact? Based on that assessment, you decide </t>
  </si>
  <si>
    <t>A.5.26</t>
  </si>
  <si>
    <t>Response to information security incidents</t>
  </si>
  <si>
    <t xml:space="preserve">Planning is covered by A.5.24. This control is about execution - when an incident is declared, you follow the plan. No improvising, no skipping steps, no relying on heroics from individual engineers.
An effective response follows a clear sequence: contain the damage, investigate to understand what happened and how far it spread, eradicate the threat, recover to normal operations, and communicate with stakeholders throughout. Each step needs to happen in a coordinated, structured way that is pro</t>
  </si>
  <si>
    <t>A.5.27</t>
  </si>
  <si>
    <t>Learning from information security incidents</t>
  </si>
  <si>
    <t xml:space="preserve">An incident you do not learn from is an incident wasted. Every security event tells you something about where your defences are weak, what attack techniques are being used against you, and how well your response actually works under pressure.
Post-incident reviews need to ask the hard questions: what happened, why did it happen, how effective was the response, and what needs to change? The answers should feed directly into improved controls, better detection, updated procedures, and targeted tr</t>
  </si>
  <si>
    <t>A.5.28</t>
  </si>
  <si>
    <t>Collection of evidence</t>
  </si>
  <si>
    <t xml:space="preserve">If you ever need to take an insider threat to court or demonstrate to a regulator exactly what happened during a breach, the quality of your evidence will make or break the case. Poorly collected evidence gets thrown out.
This control is about having defined procedures for handling both digital and physical evidence during security incidents. The key principle is forensic integrity - you need to collect evidence in a way that does not alter the original data, maintain a documented chain of cust</t>
  </si>
  <si>
    <t>A.5.29</t>
  </si>
  <si>
    <t>Information security during disruption</t>
  </si>
  <si>
    <t xml:space="preserve">When things go wrong - a natural disaster, a major cyberattack, a pandemic forcing everyone remote overnight - there is enormous pressure to just get things working again. Security controls get bypassed because someone needs access now. And that is exactly when attackers strike, because they know your guard is down.
This control is about planning in advance how you will maintain security during disruptions. Which controls are absolutely non-negotiable even in a crisis? Which ones can be tempora</t>
  </si>
  <si>
    <t>A.5.3</t>
  </si>
  <si>
    <t>Segregation of duties</t>
  </si>
  <si>
    <t xml:space="preserve">No single person should have end-to-end control over any critical process. If one individual can both make a change and approve it, you have a fraud risk, an error risk, and an audit finding waiting to happen.
In practice, this means the developer who writes the code should not be the one deploying it to production. The person requesting access should not be the one approving it. The admin managing access rights should not also be the one auditing them. This principle applies across IT operatio</t>
  </si>
  <si>
    <t>A.5.30</t>
  </si>
  <si>
    <t>ICT readiness for business continuity</t>
  </si>
  <si>
    <t xml:space="preserve">If your servers go down tomorrow, how long before the business is back up and running? That is what this control is really about. It forces you to answer two uncomfortable questions: how much downtime can you survive (RTO), and how much data can you afford to lose (RPO)?
Most business processes run on technology now, so ICT readiness is the foundation of your entire continuity strategy. You need to define RTOs and RPOs for every critical service based on a proper business impact analysis, then </t>
  </si>
  <si>
    <t>A.5.31</t>
  </si>
  <si>
    <t>Legal, statutory, regulatory and contractual requirements</t>
  </si>
  <si>
    <t xml:space="preserve">You cannot protect data properly if you do not know which laws and contracts apply to you. This control is about building and maintaining a clear picture of every legal, regulatory, and contractual obligation that touches your information security practices.
What applies to you depends on your industry, the jurisdictions you operate in, the types of data you handle, and what you have promised customers in contracts. Think GDPR, NIS2, PCI DSS, HIPAA, plus whatever security clauses your enterpris</t>
  </si>
  <si>
    <t>A.5.32</t>
  </si>
  <si>
    <t>Intellectual property rights</t>
  </si>
  <si>
    <t xml:space="preserve">Using unlicensed software or ignoring open-source licence obligations can land your organisation in serious legal trouble - and auditors know exactly where to look. This control covers both respecting other people's IP and protecting your own.
Software licensing is the biggest area here. You need valid licences for everything in use, compliance with licence terms, and no unauthorised copying or distribution. The financial penalties for non-compliance can be substantial, and an audit finding her</t>
  </si>
  <si>
    <t>A.5.33</t>
  </si>
  <si>
    <t>Protection of records</t>
  </si>
  <si>
    <t xml:space="preserve">Records are not just files sitting on a server - they are evidence. Financial records, audit logs, personnel files, contracts, risk assessments, incident reports - these all need to be protected from loss, tampering, unauthorised access, and accidental destruction for as long as the law or your contracts require.
The retention periods and protection standards are usually dictated by legal and regulatory requirements. You cannot decide to delete financial records after two years because you are </t>
  </si>
  <si>
    <t>A.5.34</t>
  </si>
  <si>
    <t>Privacy and protection of personal identifiable information (PII)</t>
  </si>
  <si>
    <t xml:space="preserve">A data breach involving personal information is one of the fastest ways to end up on the front page for the wrong reasons. This control is about knowing exactly what personal data you hold, understanding the legal obligations around it, and putting real protections in place.
Privacy requirements vary dramatically by jurisdiction and are only getting stricter. GDPR, CCPA/CPRA, LGPD - they all impose specific obligations around lawful basis for processing, data minimisation, purpose limitation, a</t>
  </si>
  <si>
    <t>A.5.35</t>
  </si>
  <si>
    <t>Independent review of information security</t>
  </si>
  <si>
    <t xml:space="preserve">You cannot mark your own homework. Someone who was not involved in building and running your security controls needs to come in and check whether they actually work. That is what independent review is about - an objective assessment of whether your ISMS is adequate, effective, and compliant.
The review should cover the full scope: people, processes, and technologies. Are controls implemented as intended? Are they actually mitigating the risks they are supposed to? Does the overall approach stil</t>
  </si>
  <si>
    <t>A.5.36</t>
  </si>
  <si>
    <t>Compliance with policies, rules and standards for information security</t>
  </si>
  <si>
    <t xml:space="preserve">Writing security policies is only half the job. The other half is checking whether anyone actually follows them. This control is about systematically verifying that people and systems are complying with your policies, rules, and standards in practice.
There are two sides to this: personnel compliance (are people doing what the policies say?) and technical compliance (are systems configured to the standards you have set?). Both matter equally. A perfectly configured firewall does not help if som</t>
  </si>
  <si>
    <t>A.5.37</t>
  </si>
  <si>
    <t>Documented operating procedures</t>
  </si>
  <si>
    <t xml:space="preserve">What happens when your senior sysadmin is on holiday and something breaks? If the answer is "we wait until they get back" then you have a documentation problem. This control is about getting operational procedures out of people's heads and into written, accessible documents.
Documented procedures ensure consistency, reduce errors, make knowledge transfer possible, and give people a reference when things go wrong. They are especially critical for security-sensitive operations like system adminis</t>
  </si>
  <si>
    <t>A.5.4</t>
  </si>
  <si>
    <t>Management responsibilities</t>
  </si>
  <si>
    <t xml:space="preserve">Security policies are only worth the paper they are printed on if management actually enforces them. Publishing a policy and hoping for compliance is not enough - managers at every level need to actively drive adherence and, critically, lead by example.
This means ensuring that staff receive proper security awareness training, understand their individual obligations, and have the resources they need to do the right thing. Managers also need to monitor compliance within their teams and act when </t>
  </si>
  <si>
    <t>A.5.5</t>
  </si>
  <si>
    <t>Contact with authorities</t>
  </si>
  <si>
    <t xml:space="preserve">When a major breach happens, you need to know exactly who to call. This control is about having those contacts ready before you need them - law enforcement, regulators, data protection authorities, your national CERT team.
This is especially critical for incident response. Under GDPR, you have 72 hours to notify your data protection authority after a personal data breach. Under NIS2, the timelines are even tighter. Scrambling to find the right phone number during a crisis is not a position you </t>
  </si>
  <si>
    <t>A.5.6</t>
  </si>
  <si>
    <t>Contact with special interest groups</t>
  </si>
  <si>
    <t xml:space="preserve">You cannot secure your organisation in isolation. The threat landscape moves too fast for any single team to keep up alone. This control is about plugging into the wider security community so you benefit from collective intelligence.
That means engaging with industry-specific ISACs (Information Sharing and Analysis Centres), professional associations like ISACA or (ISC)2, vendor security advisory lists, and open security forums. These groups give you early warnings about vulnerabilities, practi</t>
  </si>
  <si>
    <t>A.5.7</t>
  </si>
  <si>
    <t>Threat intelligence</t>
  </si>
  <si>
    <t xml:space="preserve">Waiting for an attack to happen before learning about the threat is a losing strategy. This control - new in ISO 27001:2022 - requires you to proactively collect, analyse, and act on threat intelligence relevant to your business.
Threat intelligence works at three levels. Strategic intelligence helps you understand the broader threat landscape and trends. Tactical intelligence covers attacker techniques, tactics, and procedures. Operational intelligence gives you specific indicators of compromi</t>
  </si>
  <si>
    <t>A.5.8</t>
  </si>
  <si>
    <t>Information security in project management</t>
  </si>
  <si>
    <t xml:space="preserve">Bolting security on at the end of a project is expensive, disruptive, and often ineffective. This control is about baking security into your project management methodology from the start - regardless of whether it is an IT project, a business transformation, or a facilities move.
In practice, this means security requirements get identified during planning, security risks are assessed alongside all other project risks, security activities appear in timelines and budgets, and security deliverable</t>
  </si>
  <si>
    <t>A.5.9</t>
  </si>
  <si>
    <t>Inventory of information and other associated assets</t>
  </si>
  <si>
    <t xml:space="preserve">You cannot protect what you do not know about. This is one of those foundational controls that everything else depends on - if your asset inventory is incomplete, your risk assessments, access controls, and incident response will all have blind spots.
The inventory covers more than just hardware and software. It includes databases, data files, contracts, documentation, cloud services, and the people and processes that interact with them. Every asset needs a designated owner who is accountable f</t>
  </si>
  <si>
    <t>People Controls</t>
  </si>
  <si>
    <t>A.6.1</t>
  </si>
  <si>
    <t>Screening</t>
  </si>
  <si>
    <t xml:space="preserve">Before giving someone access to your systems and data, you need to know they are who they say they are. Background screening verifies identity, checks employment history, validates qualifications, and where appropriate, looks at criminal records and credit history.
The depth of screening should match the sensitivity of the role. A customer support agent and a database administrator with root access to production represent very different risk profiles and should be screened accordingly. This app</t>
  </si>
  <si>
    <t>A.6.2</t>
  </si>
  <si>
    <t>Terms and conditions of employment</t>
  </si>
  <si>
    <t xml:space="preserve">If an employee leaks confidential data and their contract says nothing about security responsibilities, you have a very weak position legally. This control ensures that employment contracts and agreements spell out information security obligations clearly for both sides.
On the employee side, contracts should cover the obligation to follow security policies, the responsibility to protect organisational information, confidentiality obligations that survive after they leave, and the consequences </t>
  </si>
  <si>
    <t>A.6.3</t>
  </si>
  <si>
    <t>Information security awareness, education and training</t>
  </si>
  <si>
    <t xml:space="preserve">Your security is only as strong as the person most likely to click a phishing link. Technical controls are essential, but people remain the most common attack vector - and the best defence when properly trained. This control is about building a genuine security culture, not just ticking a training box.
Training needs to be tailored by role. Everyone needs the basics - phishing recognition, password hygiene, incident reporting. Developers need secure coding practices. Sysadmins need hardening an</t>
  </si>
  <si>
    <t>A.6.4</t>
  </si>
  <si>
    <t>Disciplinary process</t>
  </si>
  <si>
    <t xml:space="preserve">Security policies without consequences are just suggestions. This control is about having a clear, fair, communicated disciplinary process for when someone violates your information security policies. It acts as both a deterrent and a structured framework for handling non-compliance when it happens.
The process needs to be proportionate and consistent. A first-time accidental screen-lock violation does not warrant the same response as deliberately exfiltrating customer data. Define escalation l</t>
  </si>
  <si>
    <t>A.6.5</t>
  </si>
  <si>
    <t>Responsibilities after termination or change of employment</t>
  </si>
  <si>
    <t xml:space="preserve">When someone leaves your organisation, their NDA does not expire at the door. Certain security responsibilities - especially around confidentiality - continue well beyond their last day. This control makes sure those obligations are clearly defined, communicated, and enforceable.
Post-termination responsibilities typically include ongoing confidentiality under non-disclosure agreements, a prohibition on using proprietary information gained during employment, intellectual property obligations, a</t>
  </si>
  <si>
    <t>A.6.6</t>
  </si>
  <si>
    <t>Confidentiality or non-disclosure agreements</t>
  </si>
  <si>
    <t xml:space="preserve">Without a signed NDA, you have limited legal recourse if someone discloses your confidential information. This control is about putting proper confidentiality agreements in place with everyone who accesses sensitive data - employees, contractors, suppliers, and business partners.
NDAs need to be specific enough to be useful. They should clearly define what information is covered, what the signatory is obligated to do, what disclosures are permitted, how long the obligation lasts, and what happe</t>
  </si>
  <si>
    <t>A.6.7</t>
  </si>
  <si>
    <t>Remote working</t>
  </si>
  <si>
    <t xml:space="preserve">Remote work is the norm now, but it means your data is being accessed from kitchen tables, coffee shops, airport lounges, and co-working spaces - all outside the controlled environment of your office. The security risks are real and varied: unsecured home networks, shared living spaces where screens can be seen, personal devices, stolen laptops, and reduced visibility of what users are doing.
This control covers all forms of working outside the office - regular home-based work, occasional WFH, </t>
  </si>
  <si>
    <t>A.6.8</t>
  </si>
  <si>
    <t>Information security event reporting</t>
  </si>
  <si>
    <t xml:space="preserve">Many security incidents are spotted by regular users long before automated monitoring picks them up. A phishing email that looks wrong, a laptop left on a train, a stranger tailgating through a secure door - if your people do not know how or where to report these, you are flying blind.
The reporting mechanism needs to be easy, well-publicised, and always available. People should know what to report, how to report it, and who receives it. Multiple channels help - email, phone, web form, chat - b</t>
  </si>
  <si>
    <t>Physical Controls</t>
  </si>
  <si>
    <t>A.7.1</t>
  </si>
  <si>
    <t>Physical security perimeters</t>
  </si>
  <si>
    <t xml:space="preserve">If someone can walk straight up to your server rack without passing through a single locked door, you have a problem. Physical security perimeters are the boundaries - walls, doors, fences, locked rooms - that separate sensitive areas from the rest of the world.
The idea is layered defence. Your building entrance is the first perimeter. Inside, the general office is the next layer. Then the server room, comms closet, or archive room sits behind yet another controlled boundary. Each layer should</t>
  </si>
  <si>
    <t>A.7.10</t>
  </si>
  <si>
    <t>Storage media</t>
  </si>
  <si>
    <t xml:space="preserve">Old hard drives in a cupboard, USB sticks rattling around in desk drawers, backup tapes from three years ago that nobody has inventoried - storage media is one of those areas where organisations tend to lose track of things, and losing track of media means losing track of data.
This control covers the full lifecycle: buying media, using it, moving it around, and eventually destroying it. The handling requirements should match the classification of the information on the media. A USB drive with </t>
  </si>
  <si>
    <t>A.7.11</t>
  </si>
  <si>
    <t>Supporting utilities</t>
  </si>
  <si>
    <t xml:space="preserve">Your servers do not run on good intentions. They need reliable power, cooling, network connectivity, and sometimes water (for cooling systems and fire suppression). When any of these fail, equipment goes down, data gets corrupted, and business stops.
Power is the most critical dependency. A sudden outage causes immediate shutdowns and potential data corruption. A surge can fry hardware. But cooling failures are a close second - a server room without air conditioning becomes an oven in minutes, </t>
  </si>
  <si>
    <t>A.7.12</t>
  </si>
  <si>
    <t>Cabling security</t>
  </si>
  <si>
    <t xml:space="preserve">Cables are the physical nervous system of your IT infrastructure, and they are easy to overlook. A network cable running through a public corridor can be tapped. Power and data cables bundled together cause electromagnetic interference. An unlocked patch panel in a shared space lets anyone plug in a rogue device.
Data cables carrying unencrypted traffic are especially vulnerable if they pass through areas that are not physically secured. Copper cables are easier to tap than fibre optic, but nei</t>
  </si>
  <si>
    <t>A.7.13</t>
  </si>
  <si>
    <t>Equipment maintenance</t>
  </si>
  <si>
    <t xml:space="preserve">Equipment that is not maintained will eventually fail, and it always fails at the worst possible time. A UPS with batteries that have not been tested in two years, a server with failing fans that nobody noticed, a firewall that has not been patched since installation - these are the kinds of maintenance gaps that lead to outages and security incidents.
This control covers both preventive maintenance (scheduled work to stop things breaking) and corrective maintenance (fixing things after they br</t>
  </si>
  <si>
    <t>A.7.14</t>
  </si>
  <si>
    <t>Secure disposal or re-use of equipment</t>
  </si>
  <si>
    <t xml:space="preserve">That old server sitting in the corner waiting to be recycled? It still has client data on the drives. The multifunction printer being returned at the end of a lease? It has a hard drive full of every document anyone printed, scanned, or copied. Disposing of equipment without properly wiping it is one of the most common ways organisations accidentally leak sensitive data.
Deleting files or formatting a drive does not actually remove the data - it just marks the space as available. Anyone with fr</t>
  </si>
  <si>
    <t>A.7.2</t>
  </si>
  <si>
    <t>Physical entry</t>
  </si>
  <si>
    <t xml:space="preserve">Knowing who is in your building right now - and who was there last Tuesday at 2am - is fundamental to physical security. Entry controls make sure only the right people get into the right areas, and that you have a record of it.
The level of control should match the sensitivity of the area. Badge access for the general office is fine. The server room needs a second factor - a PIN or biometric on top of the badge. A data centre might warrant a mantrap entry that physically prevents tailgating.
T</t>
  </si>
  <si>
    <t>A.7.3</t>
  </si>
  <si>
    <t>Securing offices, rooms and facilities</t>
  </si>
  <si>
    <t xml:space="preserve">Perimeters and entry controls get you part of the way, but the rooms themselves need to be set up properly too. A server room with no fire suppression, a meeting room where confidential conversations can be overheard through thin walls, an office where screens face the window - these are all gaps that auditors will pick up on.
The security measures inside each space should match what happens there. A server room needs environmental monitoring, gas-based fire suppression, and controlled cooling.</t>
  </si>
  <si>
    <t>A.7.4</t>
  </si>
  <si>
    <t>Physical security monitoring</t>
  </si>
  <si>
    <t xml:space="preserve">Locks and badge readers are only half the picture. You also need eyes on the premises - cameras, sensors, alarms - so that if someone gets in who should not be there, you actually know about it and can respond.
This is a new control added in ISO 27001:2022, making explicit what was previously just implied. Continuous monitoring means CCTV, intrusion detection systems, guard patrols, and automated alerts working together to cover the building around the clock, including outside business hours wh</t>
  </si>
  <si>
    <t>A.7.5</t>
  </si>
  <si>
    <t>Protecting against physical and environmental threats</t>
  </si>
  <si>
    <t xml:space="preserve">Floods, fires, earthquakes, storms, even a burst pipe in the room above your server rack - physical and environmental threats can take down your infrastructure faster than any cyber attack. This control is about identifying what could physically harm your facilities and putting protections in place before it happens.
The starting point is a risk assessment specific to each location. A facility in a flood plain faces different threats than one on a hilltop. A building next to a chemical plant ha</t>
  </si>
  <si>
    <t>A.7.6</t>
  </si>
  <si>
    <t>Working in secure areas</t>
  </si>
  <si>
    <t xml:space="preserve">Getting into the server room is one thing. What people do once they are inside is another matter entirely. A contractor left alone in a data centre with a smartphone can photograph configurations, plug in a USB device, or accidentally trip over a power cable. This control addresses the rules and behaviours that apply inside secure areas.
Secure area working rules tackle risks like unauthorised observation or recording, deliberate or accidental damage to equipment, introduction of rogue devices,</t>
  </si>
  <si>
    <t>A.7.7</t>
  </si>
  <si>
    <t>Clear desk and clear screen</t>
  </si>
  <si>
    <t xml:space="preserve">That client contract sitting on someone's desk after they have gone home? The unlocked laptop showing customer data while the user is getting coffee? These are the kinds of everyday exposures that clean desk and clear screen policies are designed to prevent.
Clean desk means sensitive papers, USB drives, notebooks, and any other physical media get locked away when not in active use - especially at the end of the day. Clear screen means computers lock automatically after a short idle period and </t>
  </si>
  <si>
    <t>A.7.8</t>
  </si>
  <si>
    <t>Equipment siting and protection</t>
  </si>
  <si>
    <t xml:space="preserve">Where you physically place your equipment matters more than most people think. A server rack under a water pipe, a workstation screen facing a window onto the street, a network switch in an unlocked cupboard next to the kitchen - these are all siting failures that create real risk.
Good equipment siting considers environmental hazards (heat, water, dust, vibration), physical access risk, whether information on screens can be observed, and whether the necessary utilities (power, network, cooling</t>
  </si>
  <si>
    <t>A.7.9</t>
  </si>
  <si>
    <t>Security of assets off-premises</t>
  </si>
  <si>
    <t xml:space="preserve">A laptop left on the back seat of a car, a USB drive in a coat pocket at a conference, a stack of client files in a home office with no lock on the door - the moment assets leave your premises, you lose most of the physical controls you have worked so hard to set up. This control is about making sure those assets are still protected.
Off-premises assets face theft, loss, damage during transport, harsh environmental conditions, and the risk of someone reading your screen on a train. The protecti</t>
  </si>
  <si>
    <t>Technological Controls</t>
  </si>
  <si>
    <t>A.8.1</t>
  </si>
  <si>
    <t>User endpoint devices</t>
  </si>
  <si>
    <t xml:space="preserve">Laptops, phones, tablets - these are where your data actually lives day to day, and they are the number one way attackers get in. If a developer's unencrypted laptop gets stolen from a coffee shop, you could be looking at a reportable breach before lunch.
Endpoint protection is not just antivirus anymore. You need multiple layers: device hardening and encryption, proper access controls and data loss prevention, modern endpoint protection software, and a managed lifecycle from provisioning throu</t>
  </si>
  <si>
    <t>A.8.10</t>
  </si>
  <si>
    <t>Information deletion</t>
  </si>
  <si>
    <t xml:space="preserve">Data you no longer need is not harmless - it is a liability. If it gets breached, you suffer the consequences without ever having gained a business benefit from keeping it. This control, new in ISO 27001:2022, makes data deletion an explicit requirement rather than something implied.
The scope is broader than most people realise. When you decide to delete data, you need to consider every place it might live: production databases, backups, test environments, file shares, cloud storage, email arc</t>
  </si>
  <si>
    <t>A.8.11</t>
  </si>
  <si>
    <t>Data masking</t>
  </si>
  <si>
    <t xml:space="preserve">Your test environment probably has a copy of production data in it right now. If that data includes customer names, email addresses, or payment details, you have a problem - test environments rarely have the same security controls as production, and a breach there is just as reportable.
Data masking solves this by replacing sensitive data with realistic but fictitious values. The data still looks and behaves like real data so your applications work correctly, but there is nothing to steal. This</t>
  </si>
  <si>
    <t>A.8.12</t>
  </si>
  <si>
    <t>Data leakage prevention</t>
  </si>
  <si>
    <t xml:space="preserve">Someone emails a spreadsheet of customer data to their personal Gmail. A developer uploads source code to a public repo. An employee copies the client database to a USB stick on their last day. These are the scenarios DLP is designed to catch, and this control - new in ISO 27001:2022 - makes it an explicit requirement.
DLP covers both malicious insiders stealing data intentionally and well-meaning employees who accidentally send the wrong attachment or upload a file to the wrong place. You need</t>
  </si>
  <si>
    <t>A.8.13</t>
  </si>
  <si>
    <t>Information backup</t>
  </si>
  <si>
    <t xml:space="preserve">Backups are your last line of defence. When ransomware encrypts your production databases, when a developer drops the wrong table, when a disk array fails catastrophically - backups are the difference between a bad day and a business-ending disaster.
But backups only matter if they actually work. An untested backup is just a hope, and auditors know the difference. You need comprehensive coverage of all critical data and systems, automated execution for consistency, protection against the very t</t>
  </si>
  <si>
    <t>A.8.14</t>
  </si>
  <si>
    <t>Redundancy of information processing facilities</t>
  </si>
  <si>
    <t xml:space="preserve">Single points of failure are ticking time bombs. A single power supply, a single database server, a single internet connection - when it fails (and it will), everything that depends on it goes down. This control is about building enough redundancy into your infrastructure that component failures do not become service outages.
Redundancy works at multiple levels: component-level (redundant power supplies, RAID storage), system-level (clustered servers, load-balanced applications), site-level (mu</t>
  </si>
  <si>
    <t>A.8.15</t>
  </si>
  <si>
    <t>Logging</t>
  </si>
  <si>
    <t xml:space="preserve">When a security incident happens, the first question is always: what exactly occurred, and how far did it spread? Without proper logging, the answer is "we have no idea" - and that is a terrible position to be in with regulators, customers, and your board.
Good logging covers the events that matter: authentication attempts, access to sensitive data, admin activities, configuration changes, application errors, network patterns, and security tool alerts. The logs need to be protected from tamperi</t>
  </si>
  <si>
    <t>A.8.16</t>
  </si>
  <si>
    <t>Monitoring activities</t>
  </si>
  <si>
    <t xml:space="preserve">Logging (A.8.15) captures the raw data. This control - new in ISO 27001:2022 - is about actually watching that data in real time to spot attacks as they happen. The average breach goes undetected for months. Active monitoring is how you shrink that window from months to minutes.
You need to detect both known threats (using signatures and rules) and novel ones (using anomaly detection and behavioural analysis). Sophisticated attackers specifically design their techniques to evade signature-based</t>
  </si>
  <si>
    <t>A.8.17</t>
  </si>
  <si>
    <t>Clock synchronization</t>
  </si>
  <si>
    <t xml:space="preserve">Imagine investigating a security incident where your firewall logs say one thing happened at 14:02, your application server says it happened at 14:07, and your database says 13:58. You cannot build a reliable timeline, and your forensic investigation falls apart. That is what happens without clock synchronisation.
Every system in your environment needs to agree on what time it is. This is not just about log correlation - time-dependent authentication mechanisms like TOTP and Kerberos rely on ac</t>
  </si>
  <si>
    <t>A.8.18</t>
  </si>
  <si>
    <t>Use of privileged utility programs</t>
  </si>
  <si>
    <t xml:space="preserve">Disk editors, debuggers, network sniffers, registry editors - these tools can bypass every security control you have in place. A disk editor reads data without caring about file permissions. Wireshark captures credentials in transit. A debugger can pull secrets from running processes.
The problem is that these same tools are essential for system administration and troubleshooting. You cannot simply ban them. What you can do is tightly control who has access to them, log every time they are used</t>
  </si>
  <si>
    <t>A.8.19</t>
  </si>
  <si>
    <t>Installation of software on operational systems</t>
  </si>
  <si>
    <t xml:space="preserve">If anyone in your organisation can install whatever they like on their work machine, you have a serious problem. Uncontrolled software installation opens the door to malware, vulnerable applications, unlicensed tools, and supply chain attacks.
This covers everything - OS updates, applications, utilities, drivers, firmware - across servers, workstations, mobile devices, and network equipment. The goal is a controlled process where only authorised, tested, and approved software makes it onto oper</t>
  </si>
  <si>
    <t>A.8.2</t>
  </si>
  <si>
    <t>Privileged access rights</t>
  </si>
  <si>
    <t xml:space="preserve">Admin accounts, root access, database superuser rights - these are the keys to the kingdom. If an attacker compromises a privileged account, they can bypass security controls, access any data, and reconfigure systems at will. That is why auditors spend a disproportionate amount of time scrutinising how you manage these.
The focus here is twofold: who gets privileged access and how that access is actually used. You need enhanced authentication, time-limited access windows, session monitoring, an</t>
  </si>
  <si>
    <t>A.8.20</t>
  </si>
  <si>
    <t>Networks security</t>
  </si>
  <si>
    <t xml:space="preserve">Your network is the connective tissue between every system you run. If an attacker gets a foothold on one machine and your network is flat, they can walk straight to your database servers, your file shares, your crown jewels. A well-segmented, properly monitored network is the difference between a contained incident and a full-blown breach.
This covers all network components - routers, switches, firewalls, wireless access points, load balancers, VPN concentrators, and cloud virtual networks. It</t>
  </si>
  <si>
    <t>A.8.21</t>
  </si>
  <si>
    <t>Security of network services</t>
  </si>
  <si>
    <t xml:space="preserve">You likely rely on external providers for critical network services - internet connectivity, VPNs, managed firewalls, CDNs, DNS, email hosting. If any of these get compromised or go down, your business feels it immediately. The question is: do you actually know what security controls those providers have in place?
For each network service, whether internal or outsourced, you need to pin down the security mechanisms required, agree on service levels that include security commitments, and activel</t>
  </si>
  <si>
    <t>A.8.22</t>
  </si>
  <si>
    <t>Segregation of networks</t>
  </si>
  <si>
    <t xml:space="preserve">A flat network is an attacker's dream. One compromised workstation and they can reach every server, database, and service you run. Network segregation breaks that path by dividing your network into zones based on trust levels and security requirements.
Systems with similar security needs get grouped together, with controlled access points between groups. Production servers stay separate from dev environments. User workstations are isolated from server infrastructure. Guest WiFi never touches th</t>
  </si>
  <si>
    <t>A.8.23</t>
  </si>
  <si>
    <t>Web filtering</t>
  </si>
  <si>
    <t xml:space="preserve">Web-based attacks - phishing sites, drive-by downloads, malware distribution - remain one of the most common ways attackers get their initial foothold. This control (new in ISO 27001:2022) is about filtering access to external websites so your users are not one bad click away from a compromise.
Web filtering works through URL categorisation, reputation scoring, content inspection, and SSL/TLS inspection. The goal is to block known malicious sites while keeping the internet usable for legitimate</t>
  </si>
  <si>
    <t>A.8.24</t>
  </si>
  <si>
    <t>Use of cryptography</t>
  </si>
  <si>
    <t xml:space="preserve">Encryption is only as strong as how you manage it. You can use AES-256 everywhere, but if your keys are sitting in a config file on GitHub, you have achieved nothing. This control covers both the cryptographic standards you adopt and - critically - how you handle the keys.
You need defined rules for which algorithms, key lengths, and protocols are approved for different use cases. Data at rest, data in transit, authentication, digital signatures - each has specific requirements. And you need to</t>
  </si>
  <si>
    <t>A.8.25</t>
  </si>
  <si>
    <t>Secure development life cycle</t>
  </si>
  <si>
    <t xml:space="preserve">Finding a critical vulnerability in production is expensive, embarrassing, and sometimes catastrophic. Finding it during design costs almost nothing. That is the core argument for a secure development lifecycle - building security into every phase rather than bolting it on at the end with a penetration test.
A proper SDLC means security requirements sit alongside functional requirements from day one. Threat modelling happens during design. Secure coding standards are enforced during development</t>
  </si>
  <si>
    <t>A.8.26</t>
  </si>
  <si>
    <t>Application security requirements</t>
  </si>
  <si>
    <t xml:space="preserve">Too many projects treat security as something to test for at the end rather than something to design for at the start. By the time a penetration test finds a fundamental architectural flaw, reworking it is painful and expensive.
Security requirements need to be defined alongside functional requirements, right at the beginning of any development or procurement project. That means specifying authentication mechanisms, data protection needs, input validation, session management, error handling, lo</t>
  </si>
  <si>
    <t>A.8.27</t>
  </si>
  <si>
    <t>Secure system architecture and engineering principles</t>
  </si>
  <si>
    <t xml:space="preserve">Bolt-on security is brittle security. If your systems are not designed with security principles from the ground up, you end up layering band-aids over architectural weaknesses that should have been addressed in the design phase.
Secure engineering principles are the high-level guidelines that shape design decisions across every project. Defence in depth, least privilege, fail secure, separation of duties, economy of mechanism, complete mediation, secure defaults - these are not abstract concept</t>
  </si>
  <si>
    <t>A.8.28</t>
  </si>
  <si>
    <t>Secure coding</t>
  </si>
  <si>
    <t xml:space="preserve">New in ISO 27001:2022, this control zooms in specifically on coding practices. While A.8.25 covers the overall secure development lifecycle, this one is about what happens at the keyboard - the practices that prevent injection flaws, XSS, buffer overflows, insecure deserialisation, and authentication weaknesses from making it into your codebase in the first place.
The logic is simple: it is far cheaper to prevent a vulnerability during coding than to find it during testing or, worse, in product</t>
  </si>
  <si>
    <t>A.8.29</t>
  </si>
  <si>
    <t>Security testing in development and acceptance</t>
  </si>
  <si>
    <t xml:space="preserve">Writing secure code is necessary but not sufficient - you also need to verify it actually works as intended. Security testing validates that your security requirements are implemented correctly and catches vulnerabilities before they reach production.
There are several complementary types. Static analysis examines source code without running it. Dynamic analysis probes running applications. Penetration testing simulates real attacks. Fuzz testing throws unexpected inputs at the application. Eac</t>
  </si>
  <si>
    <t>A.8.3</t>
  </si>
  <si>
    <t>Information access restriction</t>
  </si>
  <si>
    <t xml:space="preserve">Having an access control policy (A.5.15) and a process for managing access rights (A.5.18) is great on paper. But this control is about what actually happens at the technical level - are your systems enforcing those restrictions in practice?
Users should only be able to reach the data and functions they are authorised for. That means granular restrictions on data, application features, system configurations, and output. Broad access because it was easier to set up is exactly what auditors will </t>
  </si>
  <si>
    <t>A.8.30</t>
  </si>
  <si>
    <t>Outsourced development</t>
  </si>
  <si>
    <t xml:space="preserve">Outsourcing development does not outsource your security responsibility. When a third party builds software for you, you still own the risk of deploying it. And you have less direct control over how secure their coding practices are, how they protect your source code, and what their development environment looks like.
The core expectation is that outsourced development follows the same security standards as your internal work. That means specifying security requirements in contracts, verifying </t>
  </si>
  <si>
    <t>A.8.31</t>
  </si>
  <si>
    <t>Separation of development, test and production environments</t>
  </si>
  <si>
    <t xml:space="preserve">Running dev, test, and production on the same infrastructure is a recipe for trouble. A developer debugging an issue accidentally takes down a production database. Someone copies live customer data into a test environment with weaker access controls. An experimental config change bleeds into the live system.
Development environments are inherently less secure - they need to be, so people can experiment and troubleshoot freely. If they share infrastructure or data with production, those relaxed </t>
  </si>
  <si>
    <t>A.8.32</t>
  </si>
  <si>
    <t>Change management</t>
  </si>
  <si>
    <t xml:space="preserve">Uncontrolled changes are one of the top causes of outages, security holes, and data loss. Someone pushes a config change to production without testing it, and suddenly your service is down at 2am. Change management exists to make sure changes are planned, tested, approved, and implemented in a way that does not break things.
This covers every type of change: software updates, configuration tweaks, hardware modifications, network changes, security patches. It also distinguishes between standard </t>
  </si>
  <si>
    <t>A.8.33</t>
  </si>
  <si>
    <t>Test information</t>
  </si>
  <si>
    <t xml:space="preserve">Copying your production database to a test environment is quick, easy, and a compliance nightmare. That test environment now contains real customer data, financial records, or personal information - subject to the same protection requirements as production but sitting in a far less secure environment.
Under GDPR and similar regulations, this is a real liability. A breach in your test environment affects real people with real data. An auditor finding unmasked personal data in dev or test will fl</t>
  </si>
  <si>
    <t>A.8.34</t>
  </si>
  <si>
    <t>Protection of information systems during audit testing</t>
  </si>
  <si>
    <t xml:space="preserve">Penetration tests and vulnerability scans against production systems are essential - but they can also bring production down if handled carelessly. An aggressive scan during peak hours, a pen tester who accidentally trips a denial-of-service condition, or a config audit that locks out a service account can all cause real business disruption.
This control is about making sure audit and security testing activities on operational systems are properly planned, authorised, and coordinated. Everyone </t>
  </si>
  <si>
    <t>A.8.4</t>
  </si>
  <si>
    <t>Access to source code</t>
  </si>
  <si>
    <t xml:space="preserve">Your source code is both intellectual property and a potential attack roadmap. If someone with bad intentions gets read access, they can study your logic for vulnerabilities. If they get write access, they can introduce backdoors directly. Either scenario is a nightmare.
Read and write access need different treatment. Developers typically need broad read access for collaboration, but write access to production branches should be tightly controlled. Not everyone needs access to everything - rest</t>
  </si>
  <si>
    <t>A.8.5</t>
  </si>
  <si>
    <t>Secure authentication</t>
  </si>
  <si>
    <t xml:space="preserve">If your authentication is weak, nothing else in your security programme matters much. Attackers do not break down the door when they can just log in. Credential stuffing, phishing, brute force - these are the everyday tools, and your authentication setup is what stops them.
Secure authentication goes well beyond usernames and passwords. You need multi-factor authentication, and the strength of that MFA should match the sensitivity of what is being accessed. Modern approaches include authenticat</t>
  </si>
  <si>
    <t>A.8.6</t>
  </si>
  <si>
    <t>Capacity management</t>
  </si>
  <si>
    <t xml:space="preserve">Nothing kills availability quite like a server running out of disk space at 2 AM on a Saturday. Capacity management is about making sure your systems have enough resources - CPU, memory, storage, bandwidth - to handle current workloads and anticipated growth without falling over.
This covers both the proactive side (planning ahead based on growth projections) and the reactive side (monitoring in real time so you catch problems before users do). Both are equally important.
Capacity issues are o</t>
  </si>
  <si>
    <t>A.8.7</t>
  </si>
  <si>
    <t>Protection against malware</t>
  </si>
  <si>
    <t xml:space="preserve">Ransomware alone has shut down hospitals, halted manufacturing lines, and bankrupted small businesses. Malware - viruses, worms, trojans, ransomware, spyware - remains one of the most common and destructive threats you face, regardless of your organisation's size.
Effective protection needs multiple layers: preventive controls to block malware from getting in, detective controls to spot what slips through, and responsive controls to contain and remove infections. No single tool covers all of th</t>
  </si>
  <si>
    <t>A.8.8</t>
  </si>
  <si>
    <t>Management of technical vulnerabilities</t>
  </si>
  <si>
    <t xml:space="preserve">New vulnerabilities are discovered every single day, and the window between public disclosure and active exploitation keeps shrinking. If you are not systematically finding and fixing vulnerabilities in your environment, attackers will find them for you.
You need a continuous process: identify what is vulnerable, assess how badly it affects you, prioritise based on real risk, patch or mitigate within defined timeframes, and verify the fix worked. This is not a quarterly exercise - it is an ongo</t>
  </si>
  <si>
    <t>A.8.9</t>
  </si>
  <si>
    <t>Configuration management</t>
  </si>
  <si>
    <t xml:space="preserve">Misconfigurations are one of the top causes of security breaches, full stop. Default passwords left in place, unnecessary services running, overly permissive cloud security groups - these are the things that actually get exploited in the real world. This control, new in ISO 27001:2022, makes configuration management an explicit requirement.
The idea is straightforward: define what a secure configuration looks like for each type of technology you run, deploy that configuration consistently, and </t>
  </si>
  <si>
    <t>ISO 27001 Gap Analysis - Dashboard</t>
  </si>
  <si>
    <t>Category</t>
  </si>
  <si>
    <t>Total</t>
  </si>
  <si>
    <t>Compliant</t>
  </si>
  <si>
    <t>Partial</t>
  </si>
  <si>
    <t>Non-Compliant</t>
  </si>
  <si>
    <t>% Complete</t>
  </si>
  <si>
    <t>OVERALL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</si>
</sst>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5" x14ac:knownFonts="1">
    <font>
      <color theme="1"/>
      <family val="2"/>
      <scheme val="minor"/>
      <sz val="11"/>
      <name val="Calibri"/>
    </font>
    <font>
      <b/>
      <color rgb="FFFFFFFF"/>
      <sz val="11"/>
    </font>
    <font>
      <b/>
      <color rgb="FF1E293B"/>
      <sz val="11"/>
    </font>
    <font>
      <b/>
      <color rgb="FF1E293B"/>
      <sz val="16"/>
    </font>
    <font>
      <b/>
      <sz val="12"/>
    </font>
  </fonts>
  <fills count="4">
    <fill>
      <patternFill patternType="none"/>
    </fill>
    <fill>
      <patternFill patternType="gray125"/>
    </fill>
    <fill>
      <patternFill patternType="solid">
        <fgColor rgb="FF1E293B"/>
      </patternFill>
    </fill>
    <fill>
      <patternFill patternType="solid">
        <fgColor rgb="FFF1F5F9"/>
      </patternFill>
    </fill>
  </fills>
  <borders count="1">
    <border>
      <left/>
      <right/>
      <top/>
      <bottom/>
      <diagonal/>
    </border>
  </borders>
  <cellStyleXfs count="1">
    <xf numFmtId="0" fontId="0" fillId="0" borderId="0"/>
  </cellStyleXfs>
  <cellXfs count="10">
    <xf numFmtId="0" fontId="0" fillId="0" borderId="0" xfId="0"/>
    <xf numFmtId="0" fontId="1" fillId="2" borderId="0" xfId="0" applyFont="1" applyFill="1" applyAlignment="1">
      <alignment vertical="center" wrapText="1"/>
    </xf>
    <xf numFmtId="0" fontId="2" fillId="3" borderId="0" xfId="0" applyFont="1" applyFill="1"/>
    <xf numFmtId="0" fontId="0" fillId="0" borderId="0" xfId="0" applyAlignment="1">
      <alignment vertical="top" wrapText="1"/>
    </xf>
    <xf numFmtId="164" fontId="0" fillId="0" borderId="0" xfId="0" applyNumberFormat="1"/>
    <xf numFmtId="0" fontId="3" fillId="0" borderId="0" xfId="0" applyFont="1"/>
    <xf numFmtId="0" fontId="1" fillId="2" borderId="0" xfId="0" applyFont="1" applyFill="1"/>
    <xf numFmtId="9" fontId="0" fillId="0" borderId="0" xfId="0" applyNumberFormat="1"/>
    <xf numFmtId="0" fontId="4" fillId="0" borderId="0" xfId="0" applyFont="1"/>
    <xf numFmtId="9" fontId="4" fillId="0" borderId="0" xfId="0" applyNumberFormat="1" applyFont="1"/>
  </cellXfs>
  <cellStyles count="1">
    <cellStyle name="Normal" xfId="0" builtinId="0"/>
  </cellStyles>
  <dxfs count="3">
    <dxf>
      <font>
        <color rgb="FF166534"/>
      </font>
      <fill>
        <patternFill patternType="solid">
          <fgColor rgb="FFDCFCE7"/>
        </patternFill>
      </fill>
    </dxf>
    <dxf>
      <font>
        <color rgb="FF854D0E"/>
      </font>
      <fill>
        <patternFill patternType="solid">
          <fgColor rgb="FFFEF9C3"/>
        </patternFill>
      </fill>
    </dxf>
    <dxf>
      <font>
        <color rgb="FF991B1B"/>
      </font>
      <fill>
        <patternFill patternType="solid">
          <fgColor rgb="FFFEE2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
  <sheetViews>
    <sheetView workbookViewId="0">
      <pane ySplit="2" topLeftCell="A3" activePane="bottomLeft" state="frozen"/>
      <selection pane="bottomLeft"/>
    </sheetView>
  </sheetViews>
  <sheetFormatPr defaultRowHeight="15" outlineLevelRow="0" outlineLevelCol="0" x14ac:dyDescent="55"/>
  <cols>
    <col min="1" max="1" width="6" customWidth="1"/>
    <col min="2" max="2" width="28" customWidth="1"/>
    <col min="3" max="3" width="12" customWidth="1"/>
    <col min="4" max="4" width="40" customWidth="1"/>
    <col min="5" max="5" width="60" customWidth="1"/>
    <col min="6" max="6" width="18" customWidth="1"/>
    <col min="7" max="8" width="30" customWidth="1"/>
    <col min="9" max="9" width="12" customWidth="1"/>
    <col min="10" max="10" width="16" customWidth="1"/>
    <col min="11" max="11" width="14" customWidth="1"/>
  </cols>
  <sheetData>
    <row r="1" hidden="1" spans="1:5" x14ac:dyDescent="0.25">
      <c r="A1" t="s">
        <v>0</v>
      </c>
      <c r="B1" t="s">
        <v>1</v>
      </c>
      <c r="C1" t="s">
        <v>2</v>
      </c>
      <c r="D1" t="s">
        <v>3</v>
      </c>
      <c r="E1" t="s">
        <v>4</v>
      </c>
    </row>
    <row r="2" spans="1:11" x14ac:dyDescent="0.25">
      <c r="A2" s="1" t="s">
        <v>5</v>
      </c>
      <c r="B2" s="1" t="s">
        <v>6</v>
      </c>
      <c r="C2" s="1" t="s">
        <v>7</v>
      </c>
      <c r="D2" s="1" t="s">
        <v>8</v>
      </c>
      <c r="E2" s="1" t="s">
        <v>9</v>
      </c>
      <c r="F2" s="1" t="s">
        <v>10</v>
      </c>
      <c r="G2" s="1" t="s">
        <v>11</v>
      </c>
      <c r="H2" s="1" t="s">
        <v>12</v>
      </c>
      <c r="I2" s="1" t="s">
        <v>13</v>
      </c>
      <c r="J2" s="1" t="s">
        <v>14</v>
      </c>
      <c r="K2" s="1" t="s">
        <v>15</v>
      </c>
    </row>
    <row r="3" spans="1:11" x14ac:dyDescent="0.25">
      <c r="A3" s="2">
        <v>0</v>
      </c>
      <c r="B3" s="2" t="s">
        <v>16</v>
      </c>
      <c r="C3" s="2" t="s">
        <v>17</v>
      </c>
      <c r="D3" s="2" t="s">
        <v>16</v>
      </c>
      <c r="E3" s="2" t="s">
        <v>17</v>
      </c>
      <c r="F3" s="2" t="s">
        <v>17</v>
      </c>
      <c r="G3" s="2" t="s">
        <v>17</v>
      </c>
      <c r="H3" s="2" t="s">
        <v>17</v>
      </c>
      <c r="I3" s="2" t="s">
        <v>17</v>
      </c>
      <c r="J3" s="2" t="s">
        <v>17</v>
      </c>
      <c r="K3" s="2" t="s">
        <v>17</v>
      </c>
    </row>
    <row r="4" spans="1:11" x14ac:dyDescent="0.25">
      <c r="A4">
        <v>1</v>
      </c>
      <c r="B4" t="s">
        <v>16</v>
      </c>
      <c r="C4" t="s">
        <v>18</v>
      </c>
      <c r="D4" t="s">
        <v>19</v>
      </c>
      <c r="E4" s="3" t="s">
        <v>20</v>
      </c>
      <c r="F4" t="s">
        <v>21</v>
      </c>
      <c r="G4" s="3" t="s">
        <v>17</v>
      </c>
      <c r="H4" s="3" t="s">
        <v>17</v>
      </c>
      <c r="I4" t="s">
        <v>17</v>
      </c>
      <c r="J4" t="s">
        <v>17</v>
      </c>
      <c r="K4" s="4" t="s">
        <v>17</v>
      </c>
    </row>
    <row r="5" spans="1:11" x14ac:dyDescent="0.25">
      <c r="A5">
        <v>1</v>
      </c>
      <c r="B5" t="s">
        <v>16</v>
      </c>
      <c r="C5" t="s">
        <v>22</v>
      </c>
      <c r="D5" t="s">
        <v>23</v>
      </c>
      <c r="E5" s="3" t="s">
        <v>24</v>
      </c>
      <c r="F5" t="s">
        <v>21</v>
      </c>
      <c r="G5" s="3" t="s">
        <v>17</v>
      </c>
      <c r="H5" s="3" t="s">
        <v>17</v>
      </c>
      <c r="I5" t="s">
        <v>17</v>
      </c>
      <c r="J5" t="s">
        <v>17</v>
      </c>
      <c r="K5" s="4" t="s">
        <v>17</v>
      </c>
    </row>
    <row r="6" spans="1:11" x14ac:dyDescent="0.25">
      <c r="A6">
        <v>1</v>
      </c>
      <c r="B6" t="s">
        <v>16</v>
      </c>
      <c r="C6" t="s">
        <v>25</v>
      </c>
      <c r="D6" t="s">
        <v>26</v>
      </c>
      <c r="E6" s="3" t="s">
        <v>27</v>
      </c>
      <c r="F6" t="s">
        <v>21</v>
      </c>
      <c r="G6" s="3" t="s">
        <v>17</v>
      </c>
      <c r="H6" s="3" t="s">
        <v>17</v>
      </c>
      <c r="I6" t="s">
        <v>17</v>
      </c>
      <c r="J6" t="s">
        <v>17</v>
      </c>
      <c r="K6" s="4" t="s">
        <v>17</v>
      </c>
    </row>
    <row r="7" spans="1:11" x14ac:dyDescent="0.25">
      <c r="A7">
        <v>1</v>
      </c>
      <c r="B7" t="s">
        <v>16</v>
      </c>
      <c r="C7" t="s">
        <v>28</v>
      </c>
      <c r="D7" t="s">
        <v>29</v>
      </c>
      <c r="E7" s="3" t="s">
        <v>30</v>
      </c>
      <c r="F7" t="s">
        <v>21</v>
      </c>
      <c r="G7" s="3" t="s">
        <v>17</v>
      </c>
      <c r="H7" s="3" t="s">
        <v>17</v>
      </c>
      <c r="I7" t="s">
        <v>17</v>
      </c>
      <c r="J7" t="s">
        <v>17</v>
      </c>
      <c r="K7" s="4" t="s">
        <v>17</v>
      </c>
    </row>
    <row r="8" spans="1:11" x14ac:dyDescent="0.25">
      <c r="A8">
        <v>1</v>
      </c>
      <c r="B8" t="s">
        <v>16</v>
      </c>
      <c r="C8" t="s">
        <v>31</v>
      </c>
      <c r="D8" t="s">
        <v>32</v>
      </c>
      <c r="E8" s="3" t="s">
        <v>33</v>
      </c>
      <c r="F8" t="s">
        <v>21</v>
      </c>
      <c r="G8" s="3" t="s">
        <v>17</v>
      </c>
      <c r="H8" s="3" t="s">
        <v>17</v>
      </c>
      <c r="I8" t="s">
        <v>17</v>
      </c>
      <c r="J8" t="s">
        <v>17</v>
      </c>
      <c r="K8" s="4" t="s">
        <v>17</v>
      </c>
    </row>
    <row r="9" spans="1:11" x14ac:dyDescent="0.25">
      <c r="A9">
        <v>1</v>
      </c>
      <c r="B9" t="s">
        <v>16</v>
      </c>
      <c r="C9" t="s">
        <v>34</v>
      </c>
      <c r="D9" t="s">
        <v>35</v>
      </c>
      <c r="E9" s="3" t="s">
        <v>36</v>
      </c>
      <c r="F9" t="s">
        <v>21</v>
      </c>
      <c r="G9" s="3" t="s">
        <v>17</v>
      </c>
      <c r="H9" s="3" t="s">
        <v>17</v>
      </c>
      <c r="I9" t="s">
        <v>17</v>
      </c>
      <c r="J9" t="s">
        <v>17</v>
      </c>
      <c r="K9" s="4" t="s">
        <v>17</v>
      </c>
    </row>
    <row r="10" spans="1:11" x14ac:dyDescent="0.25">
      <c r="A10">
        <v>1</v>
      </c>
      <c r="B10" t="s">
        <v>16</v>
      </c>
      <c r="C10" t="s">
        <v>37</v>
      </c>
      <c r="D10" t="s">
        <v>38</v>
      </c>
      <c r="E10" s="3" t="s">
        <v>39</v>
      </c>
      <c r="F10" t="s">
        <v>21</v>
      </c>
      <c r="G10" s="3" t="s">
        <v>17</v>
      </c>
      <c r="H10" s="3" t="s">
        <v>17</v>
      </c>
      <c r="I10" t="s">
        <v>17</v>
      </c>
      <c r="J10" t="s">
        <v>17</v>
      </c>
      <c r="K10" s="4" t="s">
        <v>17</v>
      </c>
    </row>
    <row r="11" spans="1:11" x14ac:dyDescent="0.25">
      <c r="A11">
        <v>1</v>
      </c>
      <c r="B11" t="s">
        <v>16</v>
      </c>
      <c r="C11" t="s">
        <v>40</v>
      </c>
      <c r="D11" t="s">
        <v>41</v>
      </c>
      <c r="E11" s="3" t="s">
        <v>42</v>
      </c>
      <c r="F11" t="s">
        <v>21</v>
      </c>
      <c r="G11" s="3" t="s">
        <v>17</v>
      </c>
      <c r="H11" s="3" t="s">
        <v>17</v>
      </c>
      <c r="I11" t="s">
        <v>17</v>
      </c>
      <c r="J11" t="s">
        <v>17</v>
      </c>
      <c r="K11" s="4" t="s">
        <v>17</v>
      </c>
    </row>
    <row r="12" spans="1:11" x14ac:dyDescent="0.25">
      <c r="A12">
        <v>1</v>
      </c>
      <c r="B12" t="s">
        <v>16</v>
      </c>
      <c r="C12" t="s">
        <v>43</v>
      </c>
      <c r="D12" t="s">
        <v>44</v>
      </c>
      <c r="E12" s="3" t="s">
        <v>45</v>
      </c>
      <c r="F12" t="s">
        <v>21</v>
      </c>
      <c r="G12" s="3" t="s">
        <v>17</v>
      </c>
      <c r="H12" s="3" t="s">
        <v>17</v>
      </c>
      <c r="I12" t="s">
        <v>17</v>
      </c>
      <c r="J12" t="s">
        <v>17</v>
      </c>
      <c r="K12" s="4" t="s">
        <v>17</v>
      </c>
    </row>
    <row r="13" spans="1:11" x14ac:dyDescent="0.25">
      <c r="A13">
        <v>1</v>
      </c>
      <c r="B13" t="s">
        <v>16</v>
      </c>
      <c r="C13" t="s">
        <v>46</v>
      </c>
      <c r="D13" t="s">
        <v>47</v>
      </c>
      <c r="E13" s="3" t="s">
        <v>48</v>
      </c>
      <c r="F13" t="s">
        <v>21</v>
      </c>
      <c r="G13" s="3" t="s">
        <v>17</v>
      </c>
      <c r="H13" s="3" t="s">
        <v>17</v>
      </c>
      <c r="I13" t="s">
        <v>17</v>
      </c>
      <c r="J13" t="s">
        <v>17</v>
      </c>
      <c r="K13" s="4" t="s">
        <v>17</v>
      </c>
    </row>
    <row r="14" spans="1:11" x14ac:dyDescent="0.25">
      <c r="A14">
        <v>1</v>
      </c>
      <c r="B14" t="s">
        <v>16</v>
      </c>
      <c r="C14" t="s">
        <v>49</v>
      </c>
      <c r="D14" t="s">
        <v>50</v>
      </c>
      <c r="E14" s="3" t="s">
        <v>51</v>
      </c>
      <c r="F14" t="s">
        <v>21</v>
      </c>
      <c r="G14" s="3" t="s">
        <v>17</v>
      </c>
      <c r="H14" s="3" t="s">
        <v>17</v>
      </c>
      <c r="I14" t="s">
        <v>17</v>
      </c>
      <c r="J14" t="s">
        <v>17</v>
      </c>
      <c r="K14" s="4" t="s">
        <v>17</v>
      </c>
    </row>
    <row r="15" spans="1:11" x14ac:dyDescent="0.25">
      <c r="A15">
        <v>1</v>
      </c>
      <c r="B15" t="s">
        <v>16</v>
      </c>
      <c r="C15" t="s">
        <v>52</v>
      </c>
      <c r="D15" t="s">
        <v>53</v>
      </c>
      <c r="E15" s="3" t="s">
        <v>54</v>
      </c>
      <c r="F15" t="s">
        <v>21</v>
      </c>
      <c r="G15" s="3" t="s">
        <v>17</v>
      </c>
      <c r="H15" s="3" t="s">
        <v>17</v>
      </c>
      <c r="I15" t="s">
        <v>17</v>
      </c>
      <c r="J15" t="s">
        <v>17</v>
      </c>
      <c r="K15" s="4" t="s">
        <v>17</v>
      </c>
    </row>
    <row r="16" spans="1:11" x14ac:dyDescent="0.25">
      <c r="A16">
        <v>1</v>
      </c>
      <c r="B16" t="s">
        <v>16</v>
      </c>
      <c r="C16" t="s">
        <v>55</v>
      </c>
      <c r="D16" t="s">
        <v>56</v>
      </c>
      <c r="E16" s="3" t="s">
        <v>57</v>
      </c>
      <c r="F16" t="s">
        <v>21</v>
      </c>
      <c r="G16" s="3" t="s">
        <v>17</v>
      </c>
      <c r="H16" s="3" t="s">
        <v>17</v>
      </c>
      <c r="I16" t="s">
        <v>17</v>
      </c>
      <c r="J16" t="s">
        <v>17</v>
      </c>
      <c r="K16" s="4" t="s">
        <v>17</v>
      </c>
    </row>
    <row r="17" spans="1:11" x14ac:dyDescent="0.25">
      <c r="A17">
        <v>1</v>
      </c>
      <c r="B17" t="s">
        <v>16</v>
      </c>
      <c r="C17" t="s">
        <v>58</v>
      </c>
      <c r="D17" t="s">
        <v>59</v>
      </c>
      <c r="E17" s="3" t="s">
        <v>60</v>
      </c>
      <c r="F17" t="s">
        <v>21</v>
      </c>
      <c r="G17" s="3" t="s">
        <v>17</v>
      </c>
      <c r="H17" s="3" t="s">
        <v>17</v>
      </c>
      <c r="I17" t="s">
        <v>17</v>
      </c>
      <c r="J17" t="s">
        <v>17</v>
      </c>
      <c r="K17" s="4" t="s">
        <v>17</v>
      </c>
    </row>
    <row r="18" spans="1:11" x14ac:dyDescent="0.25">
      <c r="A18">
        <v>1</v>
      </c>
      <c r="B18" t="s">
        <v>16</v>
      </c>
      <c r="C18" t="s">
        <v>61</v>
      </c>
      <c r="D18" t="s">
        <v>62</v>
      </c>
      <c r="E18" s="3" t="s">
        <v>63</v>
      </c>
      <c r="F18" t="s">
        <v>21</v>
      </c>
      <c r="G18" s="3" t="s">
        <v>17</v>
      </c>
      <c r="H18" s="3" t="s">
        <v>17</v>
      </c>
      <c r="I18" t="s">
        <v>17</v>
      </c>
      <c r="J18" t="s">
        <v>17</v>
      </c>
      <c r="K18" s="4" t="s">
        <v>17</v>
      </c>
    </row>
    <row r="19" spans="1:11" x14ac:dyDescent="0.25">
      <c r="A19">
        <v>1</v>
      </c>
      <c r="B19" t="s">
        <v>16</v>
      </c>
      <c r="C19" t="s">
        <v>64</v>
      </c>
      <c r="D19" t="s">
        <v>65</v>
      </c>
      <c r="E19" s="3" t="s">
        <v>66</v>
      </c>
      <c r="F19" t="s">
        <v>21</v>
      </c>
      <c r="G19" s="3" t="s">
        <v>17</v>
      </c>
      <c r="H19" s="3" t="s">
        <v>17</v>
      </c>
      <c r="I19" t="s">
        <v>17</v>
      </c>
      <c r="J19" t="s">
        <v>17</v>
      </c>
      <c r="K19" s="4" t="s">
        <v>17</v>
      </c>
    </row>
    <row r="20" spans="1:11" x14ac:dyDescent="0.25">
      <c r="A20">
        <v>1</v>
      </c>
      <c r="B20" t="s">
        <v>16</v>
      </c>
      <c r="C20" t="s">
        <v>67</v>
      </c>
      <c r="D20" t="s">
        <v>68</v>
      </c>
      <c r="E20" s="3" t="s">
        <v>69</v>
      </c>
      <c r="F20" t="s">
        <v>21</v>
      </c>
      <c r="G20" s="3" t="s">
        <v>17</v>
      </c>
      <c r="H20" s="3" t="s">
        <v>17</v>
      </c>
      <c r="I20" t="s">
        <v>17</v>
      </c>
      <c r="J20" t="s">
        <v>17</v>
      </c>
      <c r="K20" s="4" t="s">
        <v>17</v>
      </c>
    </row>
    <row r="21" spans="1:11" x14ac:dyDescent="0.25">
      <c r="A21">
        <v>1</v>
      </c>
      <c r="B21" t="s">
        <v>16</v>
      </c>
      <c r="C21" t="s">
        <v>70</v>
      </c>
      <c r="D21" t="s">
        <v>71</v>
      </c>
      <c r="E21" s="3" t="s">
        <v>72</v>
      </c>
      <c r="F21" t="s">
        <v>21</v>
      </c>
      <c r="G21" s="3" t="s">
        <v>17</v>
      </c>
      <c r="H21" s="3" t="s">
        <v>17</v>
      </c>
      <c r="I21" t="s">
        <v>17</v>
      </c>
      <c r="J21" t="s">
        <v>17</v>
      </c>
      <c r="K21" s="4" t="s">
        <v>17</v>
      </c>
    </row>
    <row r="22" spans="1:11" x14ac:dyDescent="0.25">
      <c r="A22">
        <v>1</v>
      </c>
      <c r="B22" t="s">
        <v>16</v>
      </c>
      <c r="C22" t="s">
        <v>73</v>
      </c>
      <c r="D22" t="s">
        <v>74</v>
      </c>
      <c r="E22" s="3" t="s">
        <v>75</v>
      </c>
      <c r="F22" t="s">
        <v>21</v>
      </c>
      <c r="G22" s="3" t="s">
        <v>17</v>
      </c>
      <c r="H22" s="3" t="s">
        <v>17</v>
      </c>
      <c r="I22" t="s">
        <v>17</v>
      </c>
      <c r="J22" t="s">
        <v>17</v>
      </c>
      <c r="K22" s="4" t="s">
        <v>17</v>
      </c>
    </row>
    <row r="23" spans="1:11" x14ac:dyDescent="0.25">
      <c r="A23">
        <v>1</v>
      </c>
      <c r="B23" t="s">
        <v>16</v>
      </c>
      <c r="C23" t="s">
        <v>76</v>
      </c>
      <c r="D23" t="s">
        <v>77</v>
      </c>
      <c r="E23" s="3" t="s">
        <v>78</v>
      </c>
      <c r="F23" t="s">
        <v>21</v>
      </c>
      <c r="G23" s="3" t="s">
        <v>17</v>
      </c>
      <c r="H23" s="3" t="s">
        <v>17</v>
      </c>
      <c r="I23" t="s">
        <v>17</v>
      </c>
      <c r="J23" t="s">
        <v>17</v>
      </c>
      <c r="K23" s="4" t="s">
        <v>17</v>
      </c>
    </row>
    <row r="24" spans="1:11" x14ac:dyDescent="0.25">
      <c r="A24">
        <v>1</v>
      </c>
      <c r="B24" t="s">
        <v>16</v>
      </c>
      <c r="C24" t="s">
        <v>79</v>
      </c>
      <c r="D24" t="s">
        <v>80</v>
      </c>
      <c r="E24" s="3" t="s">
        <v>81</v>
      </c>
      <c r="F24" t="s">
        <v>21</v>
      </c>
      <c r="G24" s="3" t="s">
        <v>17</v>
      </c>
      <c r="H24" s="3" t="s">
        <v>17</v>
      </c>
      <c r="I24" t="s">
        <v>17</v>
      </c>
      <c r="J24" t="s">
        <v>17</v>
      </c>
      <c r="K24" s="4" t="s">
        <v>17</v>
      </c>
    </row>
    <row r="25" spans="1:11" x14ac:dyDescent="0.25">
      <c r="A25">
        <v>1</v>
      </c>
      <c r="B25" t="s">
        <v>16</v>
      </c>
      <c r="C25" t="s">
        <v>82</v>
      </c>
      <c r="D25" t="s">
        <v>83</v>
      </c>
      <c r="E25" s="3" t="s">
        <v>84</v>
      </c>
      <c r="F25" t="s">
        <v>21</v>
      </c>
      <c r="G25" s="3" t="s">
        <v>17</v>
      </c>
      <c r="H25" s="3" t="s">
        <v>17</v>
      </c>
      <c r="I25" t="s">
        <v>17</v>
      </c>
      <c r="J25" t="s">
        <v>17</v>
      </c>
      <c r="K25" s="4" t="s">
        <v>17</v>
      </c>
    </row>
    <row r="26" spans="1:11" x14ac:dyDescent="0.25">
      <c r="A26">
        <v>1</v>
      </c>
      <c r="B26" t="s">
        <v>16</v>
      </c>
      <c r="C26" t="s">
        <v>85</v>
      </c>
      <c r="D26" t="s">
        <v>86</v>
      </c>
      <c r="E26" s="3" t="s">
        <v>87</v>
      </c>
      <c r="F26" t="s">
        <v>21</v>
      </c>
      <c r="G26" s="3" t="s">
        <v>17</v>
      </c>
      <c r="H26" s="3" t="s">
        <v>17</v>
      </c>
      <c r="I26" t="s">
        <v>17</v>
      </c>
      <c r="J26" t="s">
        <v>17</v>
      </c>
      <c r="K26" s="4" t="s">
        <v>17</v>
      </c>
    </row>
    <row r="27" spans="1:11" x14ac:dyDescent="0.25">
      <c r="A27">
        <v>1</v>
      </c>
      <c r="B27" t="s">
        <v>16</v>
      </c>
      <c r="C27" t="s">
        <v>88</v>
      </c>
      <c r="D27" t="s">
        <v>89</v>
      </c>
      <c r="E27" s="3" t="s">
        <v>90</v>
      </c>
      <c r="F27" t="s">
        <v>21</v>
      </c>
      <c r="G27" s="3" t="s">
        <v>17</v>
      </c>
      <c r="H27" s="3" t="s">
        <v>17</v>
      </c>
      <c r="I27" t="s">
        <v>17</v>
      </c>
      <c r="J27" t="s">
        <v>17</v>
      </c>
      <c r="K27" s="4" t="s">
        <v>17</v>
      </c>
    </row>
    <row r="28" spans="1:11" x14ac:dyDescent="0.25">
      <c r="A28">
        <v>1</v>
      </c>
      <c r="B28" t="s">
        <v>16</v>
      </c>
      <c r="C28" t="s">
        <v>91</v>
      </c>
      <c r="D28" t="s">
        <v>92</v>
      </c>
      <c r="E28" s="3" t="s">
        <v>93</v>
      </c>
      <c r="F28" t="s">
        <v>21</v>
      </c>
      <c r="G28" s="3" t="s">
        <v>17</v>
      </c>
      <c r="H28" s="3" t="s">
        <v>17</v>
      </c>
      <c r="I28" t="s">
        <v>17</v>
      </c>
      <c r="J28" t="s">
        <v>17</v>
      </c>
      <c r="K28" s="4" t="s">
        <v>17</v>
      </c>
    </row>
    <row r="29" spans="1:11" x14ac:dyDescent="0.25">
      <c r="A29">
        <v>1</v>
      </c>
      <c r="B29" t="s">
        <v>16</v>
      </c>
      <c r="C29" t="s">
        <v>94</v>
      </c>
      <c r="D29" t="s">
        <v>95</v>
      </c>
      <c r="E29" s="3" t="s">
        <v>96</v>
      </c>
      <c r="F29" t="s">
        <v>21</v>
      </c>
      <c r="G29" s="3" t="s">
        <v>17</v>
      </c>
      <c r="H29" s="3" t="s">
        <v>17</v>
      </c>
      <c r="I29" t="s">
        <v>17</v>
      </c>
      <c r="J29" t="s">
        <v>17</v>
      </c>
      <c r="K29" s="4" t="s">
        <v>17</v>
      </c>
    </row>
    <row r="30" spans="1:11" x14ac:dyDescent="0.25">
      <c r="A30">
        <v>1</v>
      </c>
      <c r="B30" t="s">
        <v>16</v>
      </c>
      <c r="C30" t="s">
        <v>97</v>
      </c>
      <c r="D30" t="s">
        <v>98</v>
      </c>
      <c r="E30" s="3" t="s">
        <v>99</v>
      </c>
      <c r="F30" t="s">
        <v>21</v>
      </c>
      <c r="G30" s="3" t="s">
        <v>17</v>
      </c>
      <c r="H30" s="3" t="s">
        <v>17</v>
      </c>
      <c r="I30" t="s">
        <v>17</v>
      </c>
      <c r="J30" t="s">
        <v>17</v>
      </c>
      <c r="K30" s="4" t="s">
        <v>17</v>
      </c>
    </row>
    <row r="31" spans="1:11" x14ac:dyDescent="0.25">
      <c r="A31">
        <v>1</v>
      </c>
      <c r="B31" t="s">
        <v>16</v>
      </c>
      <c r="C31" t="s">
        <v>100</v>
      </c>
      <c r="D31" t="s">
        <v>101</v>
      </c>
      <c r="E31" s="3" t="s">
        <v>102</v>
      </c>
      <c r="F31" t="s">
        <v>21</v>
      </c>
      <c r="G31" s="3" t="s">
        <v>17</v>
      </c>
      <c r="H31" s="3" t="s">
        <v>17</v>
      </c>
      <c r="I31" t="s">
        <v>17</v>
      </c>
      <c r="J31" t="s">
        <v>17</v>
      </c>
      <c r="K31" s="4" t="s">
        <v>17</v>
      </c>
    </row>
    <row r="32" spans="1:11" x14ac:dyDescent="0.25">
      <c r="A32">
        <v>1</v>
      </c>
      <c r="B32" t="s">
        <v>16</v>
      </c>
      <c r="C32" t="s">
        <v>103</v>
      </c>
      <c r="D32" t="s">
        <v>104</v>
      </c>
      <c r="E32" s="3" t="s">
        <v>105</v>
      </c>
      <c r="F32" t="s">
        <v>21</v>
      </c>
      <c r="G32" s="3" t="s">
        <v>17</v>
      </c>
      <c r="H32" s="3" t="s">
        <v>17</v>
      </c>
      <c r="I32" t="s">
        <v>17</v>
      </c>
      <c r="J32" t="s">
        <v>17</v>
      </c>
      <c r="K32" s="4" t="s">
        <v>17</v>
      </c>
    </row>
    <row r="33" spans="1:11" x14ac:dyDescent="0.25">
      <c r="A33">
        <v>1</v>
      </c>
      <c r="B33" t="s">
        <v>16</v>
      </c>
      <c r="C33" t="s">
        <v>106</v>
      </c>
      <c r="D33" t="s">
        <v>107</v>
      </c>
      <c r="E33" s="3" t="s">
        <v>108</v>
      </c>
      <c r="F33" t="s">
        <v>21</v>
      </c>
      <c r="G33" s="3" t="s">
        <v>17</v>
      </c>
      <c r="H33" s="3" t="s">
        <v>17</v>
      </c>
      <c r="I33" t="s">
        <v>17</v>
      </c>
      <c r="J33" t="s">
        <v>17</v>
      </c>
      <c r="K33" s="4" t="s">
        <v>17</v>
      </c>
    </row>
    <row r="34" spans="1:11" x14ac:dyDescent="0.25">
      <c r="A34">
        <v>1</v>
      </c>
      <c r="B34" t="s">
        <v>16</v>
      </c>
      <c r="C34" t="s">
        <v>109</v>
      </c>
      <c r="D34" t="s">
        <v>110</v>
      </c>
      <c r="E34" s="3" t="s">
        <v>111</v>
      </c>
      <c r="F34" t="s">
        <v>21</v>
      </c>
      <c r="G34" s="3" t="s">
        <v>17</v>
      </c>
      <c r="H34" s="3" t="s">
        <v>17</v>
      </c>
      <c r="I34" t="s">
        <v>17</v>
      </c>
      <c r="J34" t="s">
        <v>17</v>
      </c>
      <c r="K34" s="4" t="s">
        <v>17</v>
      </c>
    </row>
    <row r="35" spans="1:11" x14ac:dyDescent="0.25">
      <c r="A35">
        <v>1</v>
      </c>
      <c r="B35" t="s">
        <v>16</v>
      </c>
      <c r="C35" t="s">
        <v>112</v>
      </c>
      <c r="D35" t="s">
        <v>113</v>
      </c>
      <c r="E35" s="3" t="s">
        <v>114</v>
      </c>
      <c r="F35" t="s">
        <v>21</v>
      </c>
      <c r="G35" s="3" t="s">
        <v>17</v>
      </c>
      <c r="H35" s="3" t="s">
        <v>17</v>
      </c>
      <c r="I35" t="s">
        <v>17</v>
      </c>
      <c r="J35" t="s">
        <v>17</v>
      </c>
      <c r="K35" s="4" t="s">
        <v>17</v>
      </c>
    </row>
    <row r="36" spans="1:11" x14ac:dyDescent="0.25">
      <c r="A36">
        <v>1</v>
      </c>
      <c r="B36" t="s">
        <v>16</v>
      </c>
      <c r="C36" t="s">
        <v>115</v>
      </c>
      <c r="D36" t="s">
        <v>116</v>
      </c>
      <c r="E36" s="3" t="s">
        <v>117</v>
      </c>
      <c r="F36" t="s">
        <v>21</v>
      </c>
      <c r="G36" s="3" t="s">
        <v>17</v>
      </c>
      <c r="H36" s="3" t="s">
        <v>17</v>
      </c>
      <c r="I36" t="s">
        <v>17</v>
      </c>
      <c r="J36" t="s">
        <v>17</v>
      </c>
      <c r="K36" s="4" t="s">
        <v>17</v>
      </c>
    </row>
    <row r="37" spans="1:11" x14ac:dyDescent="0.25">
      <c r="A37">
        <v>1</v>
      </c>
      <c r="B37" t="s">
        <v>16</v>
      </c>
      <c r="C37" t="s">
        <v>118</v>
      </c>
      <c r="D37" t="s">
        <v>119</v>
      </c>
      <c r="E37" s="3" t="s">
        <v>120</v>
      </c>
      <c r="F37" t="s">
        <v>21</v>
      </c>
      <c r="G37" s="3" t="s">
        <v>17</v>
      </c>
      <c r="H37" s="3" t="s">
        <v>17</v>
      </c>
      <c r="I37" t="s">
        <v>17</v>
      </c>
      <c r="J37" t="s">
        <v>17</v>
      </c>
      <c r="K37" s="4" t="s">
        <v>17</v>
      </c>
    </row>
    <row r="38" spans="1:11" x14ac:dyDescent="0.25">
      <c r="A38">
        <v>1</v>
      </c>
      <c r="B38" t="s">
        <v>16</v>
      </c>
      <c r="C38" t="s">
        <v>121</v>
      </c>
      <c r="D38" t="s">
        <v>122</v>
      </c>
      <c r="E38" s="3" t="s">
        <v>123</v>
      </c>
      <c r="F38" t="s">
        <v>21</v>
      </c>
      <c r="G38" s="3" t="s">
        <v>17</v>
      </c>
      <c r="H38" s="3" t="s">
        <v>17</v>
      </c>
      <c r="I38" t="s">
        <v>17</v>
      </c>
      <c r="J38" t="s">
        <v>17</v>
      </c>
      <c r="K38" s="4" t="s">
        <v>17</v>
      </c>
    </row>
    <row r="39" spans="1:11" x14ac:dyDescent="0.25">
      <c r="A39">
        <v>1</v>
      </c>
      <c r="B39" t="s">
        <v>16</v>
      </c>
      <c r="C39" t="s">
        <v>124</v>
      </c>
      <c r="D39" t="s">
        <v>125</v>
      </c>
      <c r="E39" s="3" t="s">
        <v>126</v>
      </c>
      <c r="F39" t="s">
        <v>21</v>
      </c>
      <c r="G39" s="3" t="s">
        <v>17</v>
      </c>
      <c r="H39" s="3" t="s">
        <v>17</v>
      </c>
      <c r="I39" t="s">
        <v>17</v>
      </c>
      <c r="J39" t="s">
        <v>17</v>
      </c>
      <c r="K39" s="4" t="s">
        <v>17</v>
      </c>
    </row>
    <row r="40" spans="1:11" x14ac:dyDescent="0.25">
      <c r="A40">
        <v>1</v>
      </c>
      <c r="B40" t="s">
        <v>16</v>
      </c>
      <c r="C40" t="s">
        <v>127</v>
      </c>
      <c r="D40" t="s">
        <v>128</v>
      </c>
      <c r="E40" s="3" t="s">
        <v>129</v>
      </c>
      <c r="F40" t="s">
        <v>21</v>
      </c>
      <c r="G40" s="3" t="s">
        <v>17</v>
      </c>
      <c r="H40" s="3" t="s">
        <v>17</v>
      </c>
      <c r="I40" t="s">
        <v>17</v>
      </c>
      <c r="J40" t="s">
        <v>17</v>
      </c>
      <c r="K40" s="4" t="s">
        <v>17</v>
      </c>
    </row>
    <row r="41" spans="1:11" x14ac:dyDescent="0.25">
      <c r="A41" s="2">
        <v>0</v>
      </c>
      <c r="B41" s="2" t="s">
        <v>130</v>
      </c>
      <c r="C41" s="2" t="s">
        <v>17</v>
      </c>
      <c r="D41" s="2" t="s">
        <v>130</v>
      </c>
      <c r="E41" s="2" t="s">
        <v>17</v>
      </c>
      <c r="F41" s="2" t="s">
        <v>17</v>
      </c>
      <c r="G41" s="2" t="s">
        <v>17</v>
      </c>
      <c r="H41" s="2" t="s">
        <v>17</v>
      </c>
      <c r="I41" s="2" t="s">
        <v>17</v>
      </c>
      <c r="J41" s="2" t="s">
        <v>17</v>
      </c>
      <c r="K41" s="2" t="s">
        <v>17</v>
      </c>
    </row>
    <row r="42" spans="1:11" x14ac:dyDescent="0.25">
      <c r="A42">
        <v>1</v>
      </c>
      <c r="B42" t="s">
        <v>130</v>
      </c>
      <c r="C42" t="s">
        <v>131</v>
      </c>
      <c r="D42" t="s">
        <v>132</v>
      </c>
      <c r="E42" s="3" t="s">
        <v>133</v>
      </c>
      <c r="F42" t="s">
        <v>21</v>
      </c>
      <c r="G42" s="3" t="s">
        <v>17</v>
      </c>
      <c r="H42" s="3" t="s">
        <v>17</v>
      </c>
      <c r="I42" t="s">
        <v>17</v>
      </c>
      <c r="J42" t="s">
        <v>17</v>
      </c>
      <c r="K42" s="4" t="s">
        <v>17</v>
      </c>
    </row>
    <row r="43" spans="1:11" x14ac:dyDescent="0.25">
      <c r="A43">
        <v>1</v>
      </c>
      <c r="B43" t="s">
        <v>130</v>
      </c>
      <c r="C43" t="s">
        <v>134</v>
      </c>
      <c r="D43" t="s">
        <v>135</v>
      </c>
      <c r="E43" s="3" t="s">
        <v>136</v>
      </c>
      <c r="F43" t="s">
        <v>21</v>
      </c>
      <c r="G43" s="3" t="s">
        <v>17</v>
      </c>
      <c r="H43" s="3" t="s">
        <v>17</v>
      </c>
      <c r="I43" t="s">
        <v>17</v>
      </c>
      <c r="J43" t="s">
        <v>17</v>
      </c>
      <c r="K43" s="4" t="s">
        <v>17</v>
      </c>
    </row>
    <row r="44" spans="1:11" x14ac:dyDescent="0.25">
      <c r="A44">
        <v>1</v>
      </c>
      <c r="B44" t="s">
        <v>130</v>
      </c>
      <c r="C44" t="s">
        <v>137</v>
      </c>
      <c r="D44" t="s">
        <v>138</v>
      </c>
      <c r="E44" s="3" t="s">
        <v>139</v>
      </c>
      <c r="F44" t="s">
        <v>21</v>
      </c>
      <c r="G44" s="3" t="s">
        <v>17</v>
      </c>
      <c r="H44" s="3" t="s">
        <v>17</v>
      </c>
      <c r="I44" t="s">
        <v>17</v>
      </c>
      <c r="J44" t="s">
        <v>17</v>
      </c>
      <c r="K44" s="4" t="s">
        <v>17</v>
      </c>
    </row>
    <row r="45" spans="1:11" x14ac:dyDescent="0.25">
      <c r="A45">
        <v>1</v>
      </c>
      <c r="B45" t="s">
        <v>130</v>
      </c>
      <c r="C45" t="s">
        <v>140</v>
      </c>
      <c r="D45" t="s">
        <v>141</v>
      </c>
      <c r="E45" s="3" t="s">
        <v>142</v>
      </c>
      <c r="F45" t="s">
        <v>21</v>
      </c>
      <c r="G45" s="3" t="s">
        <v>17</v>
      </c>
      <c r="H45" s="3" t="s">
        <v>17</v>
      </c>
      <c r="I45" t="s">
        <v>17</v>
      </c>
      <c r="J45" t="s">
        <v>17</v>
      </c>
      <c r="K45" s="4" t="s">
        <v>17</v>
      </c>
    </row>
    <row r="46" spans="1:11" x14ac:dyDescent="0.25">
      <c r="A46">
        <v>1</v>
      </c>
      <c r="B46" t="s">
        <v>130</v>
      </c>
      <c r="C46" t="s">
        <v>143</v>
      </c>
      <c r="D46" t="s">
        <v>144</v>
      </c>
      <c r="E46" s="3" t="s">
        <v>145</v>
      </c>
      <c r="F46" t="s">
        <v>21</v>
      </c>
      <c r="G46" s="3" t="s">
        <v>17</v>
      </c>
      <c r="H46" s="3" t="s">
        <v>17</v>
      </c>
      <c r="I46" t="s">
        <v>17</v>
      </c>
      <c r="J46" t="s">
        <v>17</v>
      </c>
      <c r="K46" s="4" t="s">
        <v>17</v>
      </c>
    </row>
    <row r="47" spans="1:11" x14ac:dyDescent="0.25">
      <c r="A47">
        <v>1</v>
      </c>
      <c r="B47" t="s">
        <v>130</v>
      </c>
      <c r="C47" t="s">
        <v>146</v>
      </c>
      <c r="D47" t="s">
        <v>147</v>
      </c>
      <c r="E47" s="3" t="s">
        <v>148</v>
      </c>
      <c r="F47" t="s">
        <v>21</v>
      </c>
      <c r="G47" s="3" t="s">
        <v>17</v>
      </c>
      <c r="H47" s="3" t="s">
        <v>17</v>
      </c>
      <c r="I47" t="s">
        <v>17</v>
      </c>
      <c r="J47" t="s">
        <v>17</v>
      </c>
      <c r="K47" s="4" t="s">
        <v>17</v>
      </c>
    </row>
    <row r="48" spans="1:11" x14ac:dyDescent="0.25">
      <c r="A48">
        <v>1</v>
      </c>
      <c r="B48" t="s">
        <v>130</v>
      </c>
      <c r="C48" t="s">
        <v>149</v>
      </c>
      <c r="D48" t="s">
        <v>150</v>
      </c>
      <c r="E48" s="3" t="s">
        <v>151</v>
      </c>
      <c r="F48" t="s">
        <v>21</v>
      </c>
      <c r="G48" s="3" t="s">
        <v>17</v>
      </c>
      <c r="H48" s="3" t="s">
        <v>17</v>
      </c>
      <c r="I48" t="s">
        <v>17</v>
      </c>
      <c r="J48" t="s">
        <v>17</v>
      </c>
      <c r="K48" s="4" t="s">
        <v>17</v>
      </c>
    </row>
    <row r="49" spans="1:11" x14ac:dyDescent="0.25">
      <c r="A49">
        <v>1</v>
      </c>
      <c r="B49" t="s">
        <v>130</v>
      </c>
      <c r="C49" t="s">
        <v>152</v>
      </c>
      <c r="D49" t="s">
        <v>153</v>
      </c>
      <c r="E49" s="3" t="s">
        <v>154</v>
      </c>
      <c r="F49" t="s">
        <v>21</v>
      </c>
      <c r="G49" s="3" t="s">
        <v>17</v>
      </c>
      <c r="H49" s="3" t="s">
        <v>17</v>
      </c>
      <c r="I49" t="s">
        <v>17</v>
      </c>
      <c r="J49" t="s">
        <v>17</v>
      </c>
      <c r="K49" s="4" t="s">
        <v>17</v>
      </c>
    </row>
    <row r="50" spans="1:11" x14ac:dyDescent="0.25">
      <c r="A50" s="2">
        <v>0</v>
      </c>
      <c r="B50" s="2" t="s">
        <v>155</v>
      </c>
      <c r="C50" s="2" t="s">
        <v>17</v>
      </c>
      <c r="D50" s="2" t="s">
        <v>155</v>
      </c>
      <c r="E50" s="2" t="s">
        <v>17</v>
      </c>
      <c r="F50" s="2" t="s">
        <v>17</v>
      </c>
      <c r="G50" s="2" t="s">
        <v>17</v>
      </c>
      <c r="H50" s="2" t="s">
        <v>17</v>
      </c>
      <c r="I50" s="2" t="s">
        <v>17</v>
      </c>
      <c r="J50" s="2" t="s">
        <v>17</v>
      </c>
      <c r="K50" s="2" t="s">
        <v>17</v>
      </c>
    </row>
    <row r="51" spans="1:11" x14ac:dyDescent="0.25">
      <c r="A51">
        <v>1</v>
      </c>
      <c r="B51" t="s">
        <v>155</v>
      </c>
      <c r="C51" t="s">
        <v>156</v>
      </c>
      <c r="D51" t="s">
        <v>157</v>
      </c>
      <c r="E51" s="3" t="s">
        <v>158</v>
      </c>
      <c r="F51" t="s">
        <v>21</v>
      </c>
      <c r="G51" s="3" t="s">
        <v>17</v>
      </c>
      <c r="H51" s="3" t="s">
        <v>17</v>
      </c>
      <c r="I51" t="s">
        <v>17</v>
      </c>
      <c r="J51" t="s">
        <v>17</v>
      </c>
      <c r="K51" s="4" t="s">
        <v>17</v>
      </c>
    </row>
    <row r="52" spans="1:11" x14ac:dyDescent="0.25">
      <c r="A52">
        <v>1</v>
      </c>
      <c r="B52" t="s">
        <v>155</v>
      </c>
      <c r="C52" t="s">
        <v>159</v>
      </c>
      <c r="D52" t="s">
        <v>160</v>
      </c>
      <c r="E52" s="3" t="s">
        <v>161</v>
      </c>
      <c r="F52" t="s">
        <v>21</v>
      </c>
      <c r="G52" s="3" t="s">
        <v>17</v>
      </c>
      <c r="H52" s="3" t="s">
        <v>17</v>
      </c>
      <c r="I52" t="s">
        <v>17</v>
      </c>
      <c r="J52" t="s">
        <v>17</v>
      </c>
      <c r="K52" s="4" t="s">
        <v>17</v>
      </c>
    </row>
    <row r="53" spans="1:11" x14ac:dyDescent="0.25">
      <c r="A53">
        <v>1</v>
      </c>
      <c r="B53" t="s">
        <v>155</v>
      </c>
      <c r="C53" t="s">
        <v>162</v>
      </c>
      <c r="D53" t="s">
        <v>163</v>
      </c>
      <c r="E53" s="3" t="s">
        <v>164</v>
      </c>
      <c r="F53" t="s">
        <v>21</v>
      </c>
      <c r="G53" s="3" t="s">
        <v>17</v>
      </c>
      <c r="H53" s="3" t="s">
        <v>17</v>
      </c>
      <c r="I53" t="s">
        <v>17</v>
      </c>
      <c r="J53" t="s">
        <v>17</v>
      </c>
      <c r="K53" s="4" t="s">
        <v>17</v>
      </c>
    </row>
    <row r="54" spans="1:11" x14ac:dyDescent="0.25">
      <c r="A54">
        <v>1</v>
      </c>
      <c r="B54" t="s">
        <v>155</v>
      </c>
      <c r="C54" t="s">
        <v>165</v>
      </c>
      <c r="D54" t="s">
        <v>166</v>
      </c>
      <c r="E54" s="3" t="s">
        <v>167</v>
      </c>
      <c r="F54" t="s">
        <v>21</v>
      </c>
      <c r="G54" s="3" t="s">
        <v>17</v>
      </c>
      <c r="H54" s="3" t="s">
        <v>17</v>
      </c>
      <c r="I54" t="s">
        <v>17</v>
      </c>
      <c r="J54" t="s">
        <v>17</v>
      </c>
      <c r="K54" s="4" t="s">
        <v>17</v>
      </c>
    </row>
    <row r="55" spans="1:11" x14ac:dyDescent="0.25">
      <c r="A55">
        <v>1</v>
      </c>
      <c r="B55" t="s">
        <v>155</v>
      </c>
      <c r="C55" t="s">
        <v>168</v>
      </c>
      <c r="D55" t="s">
        <v>169</v>
      </c>
      <c r="E55" s="3" t="s">
        <v>170</v>
      </c>
      <c r="F55" t="s">
        <v>21</v>
      </c>
      <c r="G55" s="3" t="s">
        <v>17</v>
      </c>
      <c r="H55" s="3" t="s">
        <v>17</v>
      </c>
      <c r="I55" t="s">
        <v>17</v>
      </c>
      <c r="J55" t="s">
        <v>17</v>
      </c>
      <c r="K55" s="4" t="s">
        <v>17</v>
      </c>
    </row>
    <row r="56" spans="1:11" x14ac:dyDescent="0.25">
      <c r="A56">
        <v>1</v>
      </c>
      <c r="B56" t="s">
        <v>155</v>
      </c>
      <c r="C56" t="s">
        <v>171</v>
      </c>
      <c r="D56" t="s">
        <v>172</v>
      </c>
      <c r="E56" s="3" t="s">
        <v>173</v>
      </c>
      <c r="F56" t="s">
        <v>21</v>
      </c>
      <c r="G56" s="3" t="s">
        <v>17</v>
      </c>
      <c r="H56" s="3" t="s">
        <v>17</v>
      </c>
      <c r="I56" t="s">
        <v>17</v>
      </c>
      <c r="J56" t="s">
        <v>17</v>
      </c>
      <c r="K56" s="4" t="s">
        <v>17</v>
      </c>
    </row>
    <row r="57" spans="1:11" x14ac:dyDescent="0.25">
      <c r="A57">
        <v>1</v>
      </c>
      <c r="B57" t="s">
        <v>155</v>
      </c>
      <c r="C57" t="s">
        <v>174</v>
      </c>
      <c r="D57" t="s">
        <v>175</v>
      </c>
      <c r="E57" s="3" t="s">
        <v>176</v>
      </c>
      <c r="F57" t="s">
        <v>21</v>
      </c>
      <c r="G57" s="3" t="s">
        <v>17</v>
      </c>
      <c r="H57" s="3" t="s">
        <v>17</v>
      </c>
      <c r="I57" t="s">
        <v>17</v>
      </c>
      <c r="J57" t="s">
        <v>17</v>
      </c>
      <c r="K57" s="4" t="s">
        <v>17</v>
      </c>
    </row>
    <row r="58" spans="1:11" x14ac:dyDescent="0.25">
      <c r="A58">
        <v>1</v>
      </c>
      <c r="B58" t="s">
        <v>155</v>
      </c>
      <c r="C58" t="s">
        <v>177</v>
      </c>
      <c r="D58" t="s">
        <v>178</v>
      </c>
      <c r="E58" s="3" t="s">
        <v>179</v>
      </c>
      <c r="F58" t="s">
        <v>21</v>
      </c>
      <c r="G58" s="3" t="s">
        <v>17</v>
      </c>
      <c r="H58" s="3" t="s">
        <v>17</v>
      </c>
      <c r="I58" t="s">
        <v>17</v>
      </c>
      <c r="J58" t="s">
        <v>17</v>
      </c>
      <c r="K58" s="4" t="s">
        <v>17</v>
      </c>
    </row>
    <row r="59" spans="1:11" x14ac:dyDescent="0.25">
      <c r="A59">
        <v>1</v>
      </c>
      <c r="B59" t="s">
        <v>155</v>
      </c>
      <c r="C59" t="s">
        <v>180</v>
      </c>
      <c r="D59" t="s">
        <v>181</v>
      </c>
      <c r="E59" s="3" t="s">
        <v>182</v>
      </c>
      <c r="F59" t="s">
        <v>21</v>
      </c>
      <c r="G59" s="3" t="s">
        <v>17</v>
      </c>
      <c r="H59" s="3" t="s">
        <v>17</v>
      </c>
      <c r="I59" t="s">
        <v>17</v>
      </c>
      <c r="J59" t="s">
        <v>17</v>
      </c>
      <c r="K59" s="4" t="s">
        <v>17</v>
      </c>
    </row>
    <row r="60" spans="1:11" x14ac:dyDescent="0.25">
      <c r="A60">
        <v>1</v>
      </c>
      <c r="B60" t="s">
        <v>155</v>
      </c>
      <c r="C60" t="s">
        <v>183</v>
      </c>
      <c r="D60" t="s">
        <v>184</v>
      </c>
      <c r="E60" s="3" t="s">
        <v>185</v>
      </c>
      <c r="F60" t="s">
        <v>21</v>
      </c>
      <c r="G60" s="3" t="s">
        <v>17</v>
      </c>
      <c r="H60" s="3" t="s">
        <v>17</v>
      </c>
      <c r="I60" t="s">
        <v>17</v>
      </c>
      <c r="J60" t="s">
        <v>17</v>
      </c>
      <c r="K60" s="4" t="s">
        <v>17</v>
      </c>
    </row>
    <row r="61" spans="1:11" x14ac:dyDescent="0.25">
      <c r="A61">
        <v>1</v>
      </c>
      <c r="B61" t="s">
        <v>155</v>
      </c>
      <c r="C61" t="s">
        <v>186</v>
      </c>
      <c r="D61" t="s">
        <v>187</v>
      </c>
      <c r="E61" s="3" t="s">
        <v>188</v>
      </c>
      <c r="F61" t="s">
        <v>21</v>
      </c>
      <c r="G61" s="3" t="s">
        <v>17</v>
      </c>
      <c r="H61" s="3" t="s">
        <v>17</v>
      </c>
      <c r="I61" t="s">
        <v>17</v>
      </c>
      <c r="J61" t="s">
        <v>17</v>
      </c>
      <c r="K61" s="4" t="s">
        <v>17</v>
      </c>
    </row>
    <row r="62" spans="1:11" x14ac:dyDescent="0.25">
      <c r="A62">
        <v>1</v>
      </c>
      <c r="B62" t="s">
        <v>155</v>
      </c>
      <c r="C62" t="s">
        <v>189</v>
      </c>
      <c r="D62" t="s">
        <v>190</v>
      </c>
      <c r="E62" s="3" t="s">
        <v>191</v>
      </c>
      <c r="F62" t="s">
        <v>21</v>
      </c>
      <c r="G62" s="3" t="s">
        <v>17</v>
      </c>
      <c r="H62" s="3" t="s">
        <v>17</v>
      </c>
      <c r="I62" t="s">
        <v>17</v>
      </c>
      <c r="J62" t="s">
        <v>17</v>
      </c>
      <c r="K62" s="4" t="s">
        <v>17</v>
      </c>
    </row>
    <row r="63" spans="1:11" x14ac:dyDescent="0.25">
      <c r="A63">
        <v>1</v>
      </c>
      <c r="B63" t="s">
        <v>155</v>
      </c>
      <c r="C63" t="s">
        <v>192</v>
      </c>
      <c r="D63" t="s">
        <v>193</v>
      </c>
      <c r="E63" s="3" t="s">
        <v>194</v>
      </c>
      <c r="F63" t="s">
        <v>21</v>
      </c>
      <c r="G63" s="3" t="s">
        <v>17</v>
      </c>
      <c r="H63" s="3" t="s">
        <v>17</v>
      </c>
      <c r="I63" t="s">
        <v>17</v>
      </c>
      <c r="J63" t="s">
        <v>17</v>
      </c>
      <c r="K63" s="4" t="s">
        <v>17</v>
      </c>
    </row>
    <row r="64" spans="1:11" x14ac:dyDescent="0.25">
      <c r="A64">
        <v>1</v>
      </c>
      <c r="B64" t="s">
        <v>155</v>
      </c>
      <c r="C64" t="s">
        <v>195</v>
      </c>
      <c r="D64" t="s">
        <v>196</v>
      </c>
      <c r="E64" s="3" t="s">
        <v>197</v>
      </c>
      <c r="F64" t="s">
        <v>21</v>
      </c>
      <c r="G64" s="3" t="s">
        <v>17</v>
      </c>
      <c r="H64" s="3" t="s">
        <v>17</v>
      </c>
      <c r="I64" t="s">
        <v>17</v>
      </c>
      <c r="J64" t="s">
        <v>17</v>
      </c>
      <c r="K64" s="4" t="s">
        <v>17</v>
      </c>
    </row>
    <row r="65" spans="1:11" x14ac:dyDescent="0.25">
      <c r="A65" s="2">
        <v>0</v>
      </c>
      <c r="B65" s="2" t="s">
        <v>198</v>
      </c>
      <c r="C65" s="2" t="s">
        <v>17</v>
      </c>
      <c r="D65" s="2" t="s">
        <v>198</v>
      </c>
      <c r="E65" s="2" t="s">
        <v>17</v>
      </c>
      <c r="F65" s="2" t="s">
        <v>17</v>
      </c>
      <c r="G65" s="2" t="s">
        <v>17</v>
      </c>
      <c r="H65" s="2" t="s">
        <v>17</v>
      </c>
      <c r="I65" s="2" t="s">
        <v>17</v>
      </c>
      <c r="J65" s="2" t="s">
        <v>17</v>
      </c>
      <c r="K65" s="2" t="s">
        <v>17</v>
      </c>
    </row>
    <row r="66" spans="1:11" x14ac:dyDescent="0.25">
      <c r="A66">
        <v>1</v>
      </c>
      <c r="B66" t="s">
        <v>198</v>
      </c>
      <c r="C66" t="s">
        <v>199</v>
      </c>
      <c r="D66" t="s">
        <v>200</v>
      </c>
      <c r="E66" s="3" t="s">
        <v>201</v>
      </c>
      <c r="F66" t="s">
        <v>21</v>
      </c>
      <c r="G66" s="3" t="s">
        <v>17</v>
      </c>
      <c r="H66" s="3" t="s">
        <v>17</v>
      </c>
      <c r="I66" t="s">
        <v>17</v>
      </c>
      <c r="J66" t="s">
        <v>17</v>
      </c>
      <c r="K66" s="4" t="s">
        <v>17</v>
      </c>
    </row>
    <row r="67" spans="1:11" x14ac:dyDescent="0.25">
      <c r="A67">
        <v>1</v>
      </c>
      <c r="B67" t="s">
        <v>198</v>
      </c>
      <c r="C67" t="s">
        <v>202</v>
      </c>
      <c r="D67" t="s">
        <v>203</v>
      </c>
      <c r="E67" s="3" t="s">
        <v>204</v>
      </c>
      <c r="F67" t="s">
        <v>21</v>
      </c>
      <c r="G67" s="3" t="s">
        <v>17</v>
      </c>
      <c r="H67" s="3" t="s">
        <v>17</v>
      </c>
      <c r="I67" t="s">
        <v>17</v>
      </c>
      <c r="J67" t="s">
        <v>17</v>
      </c>
      <c r="K67" s="4" t="s">
        <v>17</v>
      </c>
    </row>
    <row r="68" spans="1:11" x14ac:dyDescent="0.25">
      <c r="A68">
        <v>1</v>
      </c>
      <c r="B68" t="s">
        <v>198</v>
      </c>
      <c r="C68" t="s">
        <v>205</v>
      </c>
      <c r="D68" t="s">
        <v>206</v>
      </c>
      <c r="E68" s="3" t="s">
        <v>207</v>
      </c>
      <c r="F68" t="s">
        <v>21</v>
      </c>
      <c r="G68" s="3" t="s">
        <v>17</v>
      </c>
      <c r="H68" s="3" t="s">
        <v>17</v>
      </c>
      <c r="I68" t="s">
        <v>17</v>
      </c>
      <c r="J68" t="s">
        <v>17</v>
      </c>
      <c r="K68" s="4" t="s">
        <v>17</v>
      </c>
    </row>
    <row r="69" spans="1:11" x14ac:dyDescent="0.25">
      <c r="A69">
        <v>1</v>
      </c>
      <c r="B69" t="s">
        <v>198</v>
      </c>
      <c r="C69" t="s">
        <v>208</v>
      </c>
      <c r="D69" t="s">
        <v>209</v>
      </c>
      <c r="E69" s="3" t="s">
        <v>210</v>
      </c>
      <c r="F69" t="s">
        <v>21</v>
      </c>
      <c r="G69" s="3" t="s">
        <v>17</v>
      </c>
      <c r="H69" s="3" t="s">
        <v>17</v>
      </c>
      <c r="I69" t="s">
        <v>17</v>
      </c>
      <c r="J69" t="s">
        <v>17</v>
      </c>
      <c r="K69" s="4" t="s">
        <v>17</v>
      </c>
    </row>
    <row r="70" spans="1:11" x14ac:dyDescent="0.25">
      <c r="A70">
        <v>1</v>
      </c>
      <c r="B70" t="s">
        <v>198</v>
      </c>
      <c r="C70" t="s">
        <v>211</v>
      </c>
      <c r="D70" t="s">
        <v>212</v>
      </c>
      <c r="E70" s="3" t="s">
        <v>213</v>
      </c>
      <c r="F70" t="s">
        <v>21</v>
      </c>
      <c r="G70" s="3" t="s">
        <v>17</v>
      </c>
      <c r="H70" s="3" t="s">
        <v>17</v>
      </c>
      <c r="I70" t="s">
        <v>17</v>
      </c>
      <c r="J70" t="s">
        <v>17</v>
      </c>
      <c r="K70" s="4" t="s">
        <v>17</v>
      </c>
    </row>
    <row r="71" spans="1:11" x14ac:dyDescent="0.25">
      <c r="A71">
        <v>1</v>
      </c>
      <c r="B71" t="s">
        <v>198</v>
      </c>
      <c r="C71" t="s">
        <v>214</v>
      </c>
      <c r="D71" t="s">
        <v>215</v>
      </c>
      <c r="E71" s="3" t="s">
        <v>216</v>
      </c>
      <c r="F71" t="s">
        <v>21</v>
      </c>
      <c r="G71" s="3" t="s">
        <v>17</v>
      </c>
      <c r="H71" s="3" t="s">
        <v>17</v>
      </c>
      <c r="I71" t="s">
        <v>17</v>
      </c>
      <c r="J71" t="s">
        <v>17</v>
      </c>
      <c r="K71" s="4" t="s">
        <v>17</v>
      </c>
    </row>
    <row r="72" spans="1:11" x14ac:dyDescent="0.25">
      <c r="A72">
        <v>1</v>
      </c>
      <c r="B72" t="s">
        <v>198</v>
      </c>
      <c r="C72" t="s">
        <v>217</v>
      </c>
      <c r="D72" t="s">
        <v>218</v>
      </c>
      <c r="E72" s="3" t="s">
        <v>219</v>
      </c>
      <c r="F72" t="s">
        <v>21</v>
      </c>
      <c r="G72" s="3" t="s">
        <v>17</v>
      </c>
      <c r="H72" s="3" t="s">
        <v>17</v>
      </c>
      <c r="I72" t="s">
        <v>17</v>
      </c>
      <c r="J72" t="s">
        <v>17</v>
      </c>
      <c r="K72" s="4" t="s">
        <v>17</v>
      </c>
    </row>
    <row r="73" spans="1:11" x14ac:dyDescent="0.25">
      <c r="A73">
        <v>1</v>
      </c>
      <c r="B73" t="s">
        <v>198</v>
      </c>
      <c r="C73" t="s">
        <v>220</v>
      </c>
      <c r="D73" t="s">
        <v>221</v>
      </c>
      <c r="E73" s="3" t="s">
        <v>222</v>
      </c>
      <c r="F73" t="s">
        <v>21</v>
      </c>
      <c r="G73" s="3" t="s">
        <v>17</v>
      </c>
      <c r="H73" s="3" t="s">
        <v>17</v>
      </c>
      <c r="I73" t="s">
        <v>17</v>
      </c>
      <c r="J73" t="s">
        <v>17</v>
      </c>
      <c r="K73" s="4" t="s">
        <v>17</v>
      </c>
    </row>
    <row r="74" spans="1:11" x14ac:dyDescent="0.25">
      <c r="A74">
        <v>1</v>
      </c>
      <c r="B74" t="s">
        <v>198</v>
      </c>
      <c r="C74" t="s">
        <v>223</v>
      </c>
      <c r="D74" t="s">
        <v>224</v>
      </c>
      <c r="E74" s="3" t="s">
        <v>225</v>
      </c>
      <c r="F74" t="s">
        <v>21</v>
      </c>
      <c r="G74" s="3" t="s">
        <v>17</v>
      </c>
      <c r="H74" s="3" t="s">
        <v>17</v>
      </c>
      <c r="I74" t="s">
        <v>17</v>
      </c>
      <c r="J74" t="s">
        <v>17</v>
      </c>
      <c r="K74" s="4" t="s">
        <v>17</v>
      </c>
    </row>
    <row r="75" spans="1:11" x14ac:dyDescent="0.25">
      <c r="A75">
        <v>1</v>
      </c>
      <c r="B75" t="s">
        <v>198</v>
      </c>
      <c r="C75" t="s">
        <v>226</v>
      </c>
      <c r="D75" t="s">
        <v>227</v>
      </c>
      <c r="E75" s="3" t="s">
        <v>228</v>
      </c>
      <c r="F75" t="s">
        <v>21</v>
      </c>
      <c r="G75" s="3" t="s">
        <v>17</v>
      </c>
      <c r="H75" s="3" t="s">
        <v>17</v>
      </c>
      <c r="I75" t="s">
        <v>17</v>
      </c>
      <c r="J75" t="s">
        <v>17</v>
      </c>
      <c r="K75" s="4" t="s">
        <v>17</v>
      </c>
    </row>
    <row r="76" spans="1:11" x14ac:dyDescent="0.25">
      <c r="A76">
        <v>1</v>
      </c>
      <c r="B76" t="s">
        <v>198</v>
      </c>
      <c r="C76" t="s">
        <v>229</v>
      </c>
      <c r="D76" t="s">
        <v>230</v>
      </c>
      <c r="E76" s="3" t="s">
        <v>231</v>
      </c>
      <c r="F76" t="s">
        <v>21</v>
      </c>
      <c r="G76" s="3" t="s">
        <v>17</v>
      </c>
      <c r="H76" s="3" t="s">
        <v>17</v>
      </c>
      <c r="I76" t="s">
        <v>17</v>
      </c>
      <c r="J76" t="s">
        <v>17</v>
      </c>
      <c r="K76" s="4" t="s">
        <v>17</v>
      </c>
    </row>
    <row r="77" spans="1:11" x14ac:dyDescent="0.25">
      <c r="A77">
        <v>1</v>
      </c>
      <c r="B77" t="s">
        <v>198</v>
      </c>
      <c r="C77" t="s">
        <v>232</v>
      </c>
      <c r="D77" t="s">
        <v>233</v>
      </c>
      <c r="E77" s="3" t="s">
        <v>234</v>
      </c>
      <c r="F77" t="s">
        <v>21</v>
      </c>
      <c r="G77" s="3" t="s">
        <v>17</v>
      </c>
      <c r="H77" s="3" t="s">
        <v>17</v>
      </c>
      <c r="I77" t="s">
        <v>17</v>
      </c>
      <c r="J77" t="s">
        <v>17</v>
      </c>
      <c r="K77" s="4" t="s">
        <v>17</v>
      </c>
    </row>
    <row r="78" spans="1:11" x14ac:dyDescent="0.25">
      <c r="A78">
        <v>1</v>
      </c>
      <c r="B78" t="s">
        <v>198</v>
      </c>
      <c r="C78" t="s">
        <v>235</v>
      </c>
      <c r="D78" t="s">
        <v>236</v>
      </c>
      <c r="E78" s="3" t="s">
        <v>237</v>
      </c>
      <c r="F78" t="s">
        <v>21</v>
      </c>
      <c r="G78" s="3" t="s">
        <v>17</v>
      </c>
      <c r="H78" s="3" t="s">
        <v>17</v>
      </c>
      <c r="I78" t="s">
        <v>17</v>
      </c>
      <c r="J78" t="s">
        <v>17</v>
      </c>
      <c r="K78" s="4" t="s">
        <v>17</v>
      </c>
    </row>
    <row r="79" spans="1:11" x14ac:dyDescent="0.25">
      <c r="A79">
        <v>1</v>
      </c>
      <c r="B79" t="s">
        <v>198</v>
      </c>
      <c r="C79" t="s">
        <v>238</v>
      </c>
      <c r="D79" t="s">
        <v>239</v>
      </c>
      <c r="E79" s="3" t="s">
        <v>240</v>
      </c>
      <c r="F79" t="s">
        <v>21</v>
      </c>
      <c r="G79" s="3" t="s">
        <v>17</v>
      </c>
      <c r="H79" s="3" t="s">
        <v>17</v>
      </c>
      <c r="I79" t="s">
        <v>17</v>
      </c>
      <c r="J79" t="s">
        <v>17</v>
      </c>
      <c r="K79" s="4" t="s">
        <v>17</v>
      </c>
    </row>
    <row r="80" spans="1:11" x14ac:dyDescent="0.25">
      <c r="A80">
        <v>1</v>
      </c>
      <c r="B80" t="s">
        <v>198</v>
      </c>
      <c r="C80" t="s">
        <v>241</v>
      </c>
      <c r="D80" t="s">
        <v>242</v>
      </c>
      <c r="E80" s="3" t="s">
        <v>243</v>
      </c>
      <c r="F80" t="s">
        <v>21</v>
      </c>
      <c r="G80" s="3" t="s">
        <v>17</v>
      </c>
      <c r="H80" s="3" t="s">
        <v>17</v>
      </c>
      <c r="I80" t="s">
        <v>17</v>
      </c>
      <c r="J80" t="s">
        <v>17</v>
      </c>
      <c r="K80" s="4" t="s">
        <v>17</v>
      </c>
    </row>
    <row r="81" spans="1:11" x14ac:dyDescent="0.25">
      <c r="A81">
        <v>1</v>
      </c>
      <c r="B81" t="s">
        <v>198</v>
      </c>
      <c r="C81" t="s">
        <v>244</v>
      </c>
      <c r="D81" t="s">
        <v>245</v>
      </c>
      <c r="E81" s="3" t="s">
        <v>246</v>
      </c>
      <c r="F81" t="s">
        <v>21</v>
      </c>
      <c r="G81" s="3" t="s">
        <v>17</v>
      </c>
      <c r="H81" s="3" t="s">
        <v>17</v>
      </c>
      <c r="I81" t="s">
        <v>17</v>
      </c>
      <c r="J81" t="s">
        <v>17</v>
      </c>
      <c r="K81" s="4" t="s">
        <v>17</v>
      </c>
    </row>
    <row r="82" spans="1:11" x14ac:dyDescent="0.25">
      <c r="A82">
        <v>1</v>
      </c>
      <c r="B82" t="s">
        <v>198</v>
      </c>
      <c r="C82" t="s">
        <v>247</v>
      </c>
      <c r="D82" t="s">
        <v>248</v>
      </c>
      <c r="E82" s="3" t="s">
        <v>249</v>
      </c>
      <c r="F82" t="s">
        <v>21</v>
      </c>
      <c r="G82" s="3" t="s">
        <v>17</v>
      </c>
      <c r="H82" s="3" t="s">
        <v>17</v>
      </c>
      <c r="I82" t="s">
        <v>17</v>
      </c>
      <c r="J82" t="s">
        <v>17</v>
      </c>
      <c r="K82" s="4" t="s">
        <v>17</v>
      </c>
    </row>
    <row r="83" spans="1:11" x14ac:dyDescent="0.25">
      <c r="A83">
        <v>1</v>
      </c>
      <c r="B83" t="s">
        <v>198</v>
      </c>
      <c r="C83" t="s">
        <v>250</v>
      </c>
      <c r="D83" t="s">
        <v>251</v>
      </c>
      <c r="E83" s="3" t="s">
        <v>252</v>
      </c>
      <c r="F83" t="s">
        <v>21</v>
      </c>
      <c r="G83" s="3" t="s">
        <v>17</v>
      </c>
      <c r="H83" s="3" t="s">
        <v>17</v>
      </c>
      <c r="I83" t="s">
        <v>17</v>
      </c>
      <c r="J83" t="s">
        <v>17</v>
      </c>
      <c r="K83" s="4" t="s">
        <v>17</v>
      </c>
    </row>
    <row r="84" spans="1:11" x14ac:dyDescent="0.25">
      <c r="A84">
        <v>1</v>
      </c>
      <c r="B84" t="s">
        <v>198</v>
      </c>
      <c r="C84" t="s">
        <v>253</v>
      </c>
      <c r="D84" t="s">
        <v>254</v>
      </c>
      <c r="E84" s="3" t="s">
        <v>255</v>
      </c>
      <c r="F84" t="s">
        <v>21</v>
      </c>
      <c r="G84" s="3" t="s">
        <v>17</v>
      </c>
      <c r="H84" s="3" t="s">
        <v>17</v>
      </c>
      <c r="I84" t="s">
        <v>17</v>
      </c>
      <c r="J84" t="s">
        <v>17</v>
      </c>
      <c r="K84" s="4" t="s">
        <v>17</v>
      </c>
    </row>
    <row r="85" spans="1:11" x14ac:dyDescent="0.25">
      <c r="A85">
        <v>1</v>
      </c>
      <c r="B85" t="s">
        <v>198</v>
      </c>
      <c r="C85" t="s">
        <v>256</v>
      </c>
      <c r="D85" t="s">
        <v>257</v>
      </c>
      <c r="E85" s="3" t="s">
        <v>258</v>
      </c>
      <c r="F85" t="s">
        <v>21</v>
      </c>
      <c r="G85" s="3" t="s">
        <v>17</v>
      </c>
      <c r="H85" s="3" t="s">
        <v>17</v>
      </c>
      <c r="I85" t="s">
        <v>17</v>
      </c>
      <c r="J85" t="s">
        <v>17</v>
      </c>
      <c r="K85" s="4" t="s">
        <v>17</v>
      </c>
    </row>
    <row r="86" spans="1:11" x14ac:dyDescent="0.25">
      <c r="A86">
        <v>1</v>
      </c>
      <c r="B86" t="s">
        <v>198</v>
      </c>
      <c r="C86" t="s">
        <v>259</v>
      </c>
      <c r="D86" t="s">
        <v>260</v>
      </c>
      <c r="E86" s="3" t="s">
        <v>261</v>
      </c>
      <c r="F86" t="s">
        <v>21</v>
      </c>
      <c r="G86" s="3" t="s">
        <v>17</v>
      </c>
      <c r="H86" s="3" t="s">
        <v>17</v>
      </c>
      <c r="I86" t="s">
        <v>17</v>
      </c>
      <c r="J86" t="s">
        <v>17</v>
      </c>
      <c r="K86" s="4" t="s">
        <v>17</v>
      </c>
    </row>
    <row r="87" spans="1:11" x14ac:dyDescent="0.25">
      <c r="A87">
        <v>1</v>
      </c>
      <c r="B87" t="s">
        <v>198</v>
      </c>
      <c r="C87" t="s">
        <v>262</v>
      </c>
      <c r="D87" t="s">
        <v>263</v>
      </c>
      <c r="E87" s="3" t="s">
        <v>264</v>
      </c>
      <c r="F87" t="s">
        <v>21</v>
      </c>
      <c r="G87" s="3" t="s">
        <v>17</v>
      </c>
      <c r="H87" s="3" t="s">
        <v>17</v>
      </c>
      <c r="I87" t="s">
        <v>17</v>
      </c>
      <c r="J87" t="s">
        <v>17</v>
      </c>
      <c r="K87" s="4" t="s">
        <v>17</v>
      </c>
    </row>
    <row r="88" spans="1:11" x14ac:dyDescent="0.25">
      <c r="A88">
        <v>1</v>
      </c>
      <c r="B88" t="s">
        <v>198</v>
      </c>
      <c r="C88" t="s">
        <v>265</v>
      </c>
      <c r="D88" t="s">
        <v>266</v>
      </c>
      <c r="E88" s="3" t="s">
        <v>267</v>
      </c>
      <c r="F88" t="s">
        <v>21</v>
      </c>
      <c r="G88" s="3" t="s">
        <v>17</v>
      </c>
      <c r="H88" s="3" t="s">
        <v>17</v>
      </c>
      <c r="I88" t="s">
        <v>17</v>
      </c>
      <c r="J88" t="s">
        <v>17</v>
      </c>
      <c r="K88" s="4" t="s">
        <v>17</v>
      </c>
    </row>
    <row r="89" spans="1:11" x14ac:dyDescent="0.25">
      <c r="A89">
        <v>1</v>
      </c>
      <c r="B89" t="s">
        <v>198</v>
      </c>
      <c r="C89" t="s">
        <v>268</v>
      </c>
      <c r="D89" t="s">
        <v>269</v>
      </c>
      <c r="E89" s="3" t="s">
        <v>270</v>
      </c>
      <c r="F89" t="s">
        <v>21</v>
      </c>
      <c r="G89" s="3" t="s">
        <v>17</v>
      </c>
      <c r="H89" s="3" t="s">
        <v>17</v>
      </c>
      <c r="I89" t="s">
        <v>17</v>
      </c>
      <c r="J89" t="s">
        <v>17</v>
      </c>
      <c r="K89" s="4" t="s">
        <v>17</v>
      </c>
    </row>
    <row r="90" spans="1:11" x14ac:dyDescent="0.25">
      <c r="A90">
        <v>1</v>
      </c>
      <c r="B90" t="s">
        <v>198</v>
      </c>
      <c r="C90" t="s">
        <v>271</v>
      </c>
      <c r="D90" t="s">
        <v>272</v>
      </c>
      <c r="E90" s="3" t="s">
        <v>273</v>
      </c>
      <c r="F90" t="s">
        <v>21</v>
      </c>
      <c r="G90" s="3" t="s">
        <v>17</v>
      </c>
      <c r="H90" s="3" t="s">
        <v>17</v>
      </c>
      <c r="I90" t="s">
        <v>17</v>
      </c>
      <c r="J90" t="s">
        <v>17</v>
      </c>
      <c r="K90" s="4" t="s">
        <v>17</v>
      </c>
    </row>
    <row r="91" spans="1:11" x14ac:dyDescent="0.25">
      <c r="A91">
        <v>1</v>
      </c>
      <c r="B91" t="s">
        <v>198</v>
      </c>
      <c r="C91" t="s">
        <v>274</v>
      </c>
      <c r="D91" t="s">
        <v>275</v>
      </c>
      <c r="E91" s="3" t="s">
        <v>276</v>
      </c>
      <c r="F91" t="s">
        <v>21</v>
      </c>
      <c r="G91" s="3" t="s">
        <v>17</v>
      </c>
      <c r="H91" s="3" t="s">
        <v>17</v>
      </c>
      <c r="I91" t="s">
        <v>17</v>
      </c>
      <c r="J91" t="s">
        <v>17</v>
      </c>
      <c r="K91" s="4" t="s">
        <v>17</v>
      </c>
    </row>
    <row r="92" spans="1:11" x14ac:dyDescent="0.25">
      <c r="A92">
        <v>1</v>
      </c>
      <c r="B92" t="s">
        <v>198</v>
      </c>
      <c r="C92" t="s">
        <v>277</v>
      </c>
      <c r="D92" t="s">
        <v>278</v>
      </c>
      <c r="E92" s="3" t="s">
        <v>279</v>
      </c>
      <c r="F92" t="s">
        <v>21</v>
      </c>
      <c r="G92" s="3" t="s">
        <v>17</v>
      </c>
      <c r="H92" s="3" t="s">
        <v>17</v>
      </c>
      <c r="I92" t="s">
        <v>17</v>
      </c>
      <c r="J92" t="s">
        <v>17</v>
      </c>
      <c r="K92" s="4" t="s">
        <v>17</v>
      </c>
    </row>
    <row r="93" spans="1:11" x14ac:dyDescent="0.25">
      <c r="A93">
        <v>1</v>
      </c>
      <c r="B93" t="s">
        <v>198</v>
      </c>
      <c r="C93" t="s">
        <v>280</v>
      </c>
      <c r="D93" t="s">
        <v>281</v>
      </c>
      <c r="E93" s="3" t="s">
        <v>282</v>
      </c>
      <c r="F93" t="s">
        <v>21</v>
      </c>
      <c r="G93" s="3" t="s">
        <v>17</v>
      </c>
      <c r="H93" s="3" t="s">
        <v>17</v>
      </c>
      <c r="I93" t="s">
        <v>17</v>
      </c>
      <c r="J93" t="s">
        <v>17</v>
      </c>
      <c r="K93" s="4" t="s">
        <v>17</v>
      </c>
    </row>
    <row r="94" spans="1:11" x14ac:dyDescent="0.25">
      <c r="A94">
        <v>1</v>
      </c>
      <c r="B94" t="s">
        <v>198</v>
      </c>
      <c r="C94" t="s">
        <v>283</v>
      </c>
      <c r="D94" t="s">
        <v>284</v>
      </c>
      <c r="E94" s="3" t="s">
        <v>285</v>
      </c>
      <c r="F94" t="s">
        <v>21</v>
      </c>
      <c r="G94" s="3" t="s">
        <v>17</v>
      </c>
      <c r="H94" s="3" t="s">
        <v>17</v>
      </c>
      <c r="I94" t="s">
        <v>17</v>
      </c>
      <c r="J94" t="s">
        <v>17</v>
      </c>
      <c r="K94" s="4" t="s">
        <v>17</v>
      </c>
    </row>
    <row r="95" spans="1:11" x14ac:dyDescent="0.25">
      <c r="A95">
        <v>1</v>
      </c>
      <c r="B95" t="s">
        <v>198</v>
      </c>
      <c r="C95" t="s">
        <v>286</v>
      </c>
      <c r="D95" t="s">
        <v>287</v>
      </c>
      <c r="E95" s="3" t="s">
        <v>288</v>
      </c>
      <c r="F95" t="s">
        <v>21</v>
      </c>
      <c r="G95" s="3" t="s">
        <v>17</v>
      </c>
      <c r="H95" s="3" t="s">
        <v>17</v>
      </c>
      <c r="I95" t="s">
        <v>17</v>
      </c>
      <c r="J95" t="s">
        <v>17</v>
      </c>
      <c r="K95" s="4" t="s">
        <v>17</v>
      </c>
    </row>
    <row r="96" spans="1:11" x14ac:dyDescent="0.25">
      <c r="A96">
        <v>1</v>
      </c>
      <c r="B96" t="s">
        <v>198</v>
      </c>
      <c r="C96" t="s">
        <v>289</v>
      </c>
      <c r="D96" t="s">
        <v>290</v>
      </c>
      <c r="E96" s="3" t="s">
        <v>291</v>
      </c>
      <c r="F96" t="s">
        <v>21</v>
      </c>
      <c r="G96" s="3" t="s">
        <v>17</v>
      </c>
      <c r="H96" s="3" t="s">
        <v>17</v>
      </c>
      <c r="I96" t="s">
        <v>17</v>
      </c>
      <c r="J96" t="s">
        <v>17</v>
      </c>
      <c r="K96" s="4" t="s">
        <v>17</v>
      </c>
    </row>
    <row r="97" spans="1:11" x14ac:dyDescent="0.25">
      <c r="A97">
        <v>1</v>
      </c>
      <c r="B97" t="s">
        <v>198</v>
      </c>
      <c r="C97" t="s">
        <v>292</v>
      </c>
      <c r="D97" t="s">
        <v>293</v>
      </c>
      <c r="E97" s="3" t="s">
        <v>294</v>
      </c>
      <c r="F97" t="s">
        <v>21</v>
      </c>
      <c r="G97" s="3" t="s">
        <v>17</v>
      </c>
      <c r="H97" s="3" t="s">
        <v>17</v>
      </c>
      <c r="I97" t="s">
        <v>17</v>
      </c>
      <c r="J97" t="s">
        <v>17</v>
      </c>
      <c r="K97" s="4" t="s">
        <v>17</v>
      </c>
    </row>
    <row r="98" spans="1:11" x14ac:dyDescent="0.25">
      <c r="A98">
        <v>1</v>
      </c>
      <c r="B98" t="s">
        <v>198</v>
      </c>
      <c r="C98" t="s">
        <v>295</v>
      </c>
      <c r="D98" t="s">
        <v>296</v>
      </c>
      <c r="E98" s="3" t="s">
        <v>297</v>
      </c>
      <c r="F98" t="s">
        <v>21</v>
      </c>
      <c r="G98" s="3" t="s">
        <v>17</v>
      </c>
      <c r="H98" s="3" t="s">
        <v>17</v>
      </c>
      <c r="I98" t="s">
        <v>17</v>
      </c>
      <c r="J98" t="s">
        <v>17</v>
      </c>
      <c r="K98" s="4" t="s">
        <v>17</v>
      </c>
    </row>
    <row r="99" spans="1:11" x14ac:dyDescent="0.25">
      <c r="A99">
        <v>1</v>
      </c>
      <c r="B99" t="s">
        <v>198</v>
      </c>
      <c r="C99" t="s">
        <v>298</v>
      </c>
      <c r="D99" t="s">
        <v>299</v>
      </c>
      <c r="E99" s="3" t="s">
        <v>300</v>
      </c>
      <c r="F99" t="s">
        <v>21</v>
      </c>
      <c r="G99" s="3" t="s">
        <v>17</v>
      </c>
      <c r="H99" s="3" t="s">
        <v>17</v>
      </c>
      <c r="I99" t="s">
        <v>17</v>
      </c>
      <c r="J99" t="s">
        <v>17</v>
      </c>
      <c r="K99" s="4" t="s">
        <v>17</v>
      </c>
    </row>
  </sheetData>
  <autoFilter ref="A2:K2"/>
  <conditionalFormatting sqref="F3:F100">
    <cfRule type="containsText" dxfId="0" priority="1">
      <formula>NOT(ISERROR(SEARCH("Compliant",F3)))</formula>
    </cfRule>
    <cfRule type="containsText" dxfId="1" priority="2">
      <formula>NOT(ISERROR(SEARCH("Partially",F3)))</formula>
    </cfRule>
    <cfRule type="containsText" dxfId="2" priority="3">
      <formula>NOT(ISERROR(SEARCH("Non-Compliant",F3)))</formula>
    </cfRule>
  </conditionalFormatting>
  <dataValidations count="10">
    <dataValidation type="list" allowBlank="1" sqref="F10:F40">
      <formula1>"Not Assessed,Compliant,Partially Compliant,Non-Compliant,Not Applicable"</formula1>
    </dataValidation>
    <dataValidation type="list" allowBlank="1" sqref="F4:F40">
      <formula1>"Not Assessed,Compliant,Partially Compliant,Non-Compliant,Not Applicable"</formula1>
    </dataValidation>
    <dataValidation type="list" allowBlank="1" sqref="F42:F49">
      <formula1>"Not Assessed,Compliant,Partially Compliant,Non-Compliant,Not Applicable"</formula1>
    </dataValidation>
    <dataValidation type="list" allowBlank="1" sqref="F51:F64">
      <formula1>"Not Assessed,Compliant,Partially Compliant,Non-Compliant,Not Applicable"</formula1>
    </dataValidation>
    <dataValidation type="list" allowBlank="1" sqref="F66:F99">
      <formula1>"Not Assessed,Compliant,Partially Compliant,Non-Compliant,Not Applicable"</formula1>
    </dataValidation>
    <dataValidation type="list" allowBlank="1" sqref="I10:I40">
      <formula1>"Critical,High,Medium,Low"</formula1>
    </dataValidation>
    <dataValidation type="list" allowBlank="1" sqref="I4:I40">
      <formula1>"Critical,High,Medium,Low"</formula1>
    </dataValidation>
    <dataValidation type="list" allowBlank="1" sqref="I42:I49">
      <formula1>"Critical,High,Medium,Low"</formula1>
    </dataValidation>
    <dataValidation type="list" allowBlank="1" sqref="I51:I64">
      <formula1>"Critical,High,Medium,Low"</formula1>
    </dataValidation>
    <dataValidation type="list" allowBlank="1" sqref="I66:I99">
      <formula1>"Critical,High,Medium,Low"</formula1>
    </dataValidation>
  </dataValidation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FormatPr defaultRowHeight="15" outlineLevelRow="0" outlineLevelCol="0" x14ac:dyDescent="55"/>
  <cols>
    <col min="1" max="1" width="30" customWidth="1"/>
    <col min="2" max="6" width="14" customWidth="1"/>
  </cols>
  <sheetData>
    <row r="1" spans="1:6" s="5" customFormat="1" x14ac:dyDescent="0.25">
      <c r="A1" s="5" t="s">
        <v>301</v>
      </c>
      <c r="B1" s="5"/>
      <c r="C1" s="5"/>
      <c r="D1" s="5"/>
      <c r="E1" s="5"/>
      <c r="F1" s="5"/>
    </row>
    <row r="3" spans="1:6" x14ac:dyDescent="0.25">
      <c r="A3" s="6" t="s">
        <v>302</v>
      </c>
      <c r="B3" s="6" t="s">
        <v>303</v>
      </c>
      <c r="C3" s="6" t="s">
        <v>304</v>
      </c>
      <c r="D3" s="6" t="s">
        <v>305</v>
      </c>
      <c r="E3" s="6" t="s">
        <v>306</v>
      </c>
      <c r="F3" s="6" t="s">
        <v>307</v>
      </c>
    </row>
    <row r="4" spans="1:6" x14ac:dyDescent="0.25">
      <c r="A4" t="s">
        <v>16</v>
      </c>
      <c r="B4">
        <v>37</v>
      </c>
      <c r="C4">
        <f>COUNTIF('Controls'!B:B,"Organizational Controls")-COUNTIF('Controls'!F:F,"Not Assessed")-COUNTIF('Controls'!F:F,"Non-Compliant")-COUNTIF('Controls'!F:F,"Partially Compliant")-COUNTIF('Controls'!F:F,"Not Applicable")-1</f>
      </c>
      <c r="D4">
        <f>COUNTIFS('Controls'!B:B,"Organizational Controls",'Controls'!F:F,"Partially Compliant")</f>
      </c>
      <c r="E4">
        <f>COUNTIFS('Controls'!B:B,"Organizational Controls",'Controls'!F:F,"Non-Compliant")</f>
      </c>
      <c r="F4" s="7">
        <f>IF(B4=0,0,C4/B4)</f>
      </c>
    </row>
    <row r="5" spans="1:6" x14ac:dyDescent="0.25">
      <c r="A5" t="s">
        <v>130</v>
      </c>
      <c r="B5">
        <v>8</v>
      </c>
      <c r="C5">
        <f>COUNTIF('Controls'!B:B,"People Controls")-COUNTIF('Controls'!F:F,"Not Assessed")-COUNTIF('Controls'!F:F,"Non-Compliant")-COUNTIF('Controls'!F:F,"Partially Compliant")-COUNTIF('Controls'!F:F,"Not Applicable")-1</f>
      </c>
      <c r="D5">
        <f>COUNTIFS('Controls'!B:B,"People Controls",'Controls'!F:F,"Partially Compliant")</f>
      </c>
      <c r="E5">
        <f>COUNTIFS('Controls'!B:B,"People Controls",'Controls'!F:F,"Non-Compliant")</f>
      </c>
      <c r="F5" s="7">
        <f>IF(B5=0,0,C5/B5)</f>
      </c>
    </row>
    <row r="6" spans="1:6" x14ac:dyDescent="0.25">
      <c r="A6" t="s">
        <v>155</v>
      </c>
      <c r="B6">
        <v>14</v>
      </c>
      <c r="C6">
        <f>COUNTIF('Controls'!B:B,"Physical Controls")-COUNTIF('Controls'!F:F,"Not Assessed")-COUNTIF('Controls'!F:F,"Non-Compliant")-COUNTIF('Controls'!F:F,"Partially Compliant")-COUNTIF('Controls'!F:F,"Not Applicable")-1</f>
      </c>
      <c r="D6">
        <f>COUNTIFS('Controls'!B:B,"Physical Controls",'Controls'!F:F,"Partially Compliant")</f>
      </c>
      <c r="E6">
        <f>COUNTIFS('Controls'!B:B,"Physical Controls",'Controls'!F:F,"Non-Compliant")</f>
      </c>
      <c r="F6" s="7">
        <f>IF(B6=0,0,C6/B6)</f>
      </c>
    </row>
    <row r="7" spans="1:6" x14ac:dyDescent="0.25">
      <c r="A7" t="s">
        <v>198</v>
      </c>
      <c r="B7">
        <v>34</v>
      </c>
      <c r="C7">
        <f>COUNTIF('Controls'!B:B,"Technological Controls")-COUNTIF('Controls'!F:F,"Not Assessed")-COUNTIF('Controls'!F:F,"Non-Compliant")-COUNTIF('Controls'!F:F,"Partially Compliant")-COUNTIF('Controls'!F:F,"Not Applicable")-1</f>
      </c>
      <c r="D7">
        <f>COUNTIFS('Controls'!B:B,"Technological Controls",'Controls'!F:F,"Partially Compliant")</f>
      </c>
      <c r="E7">
        <f>COUNTIFS('Controls'!B:B,"Technological Controls",'Controls'!F:F,"Non-Compliant")</f>
      </c>
      <c r="F7" s="7">
        <f>IF(B7=0,0,C7/B7)</f>
      </c>
    </row>
    <row r="9" spans="1:6" x14ac:dyDescent="0.25">
      <c r="A9" s="8" t="s">
        <v>308</v>
      </c>
      <c r="B9" s="8">
        <f>SUM(B4:B7)</f>
      </c>
      <c r="C9" s="8">
        <f>SUM(C4:C7)</f>
      </c>
      <c r="D9" s="8">
        <f>SUM(D4:D7)</f>
      </c>
      <c r="E9" s="8">
        <f>SUM(E4:E7)</f>
      </c>
      <c r="F9" s="9">
        <f>IF(B9=0,0,C9/B9)</f>
      </c>
    </row>
  </sheetData>
  <mergeCells count="1">
    <mergeCell ref="A1:F1"/>
  </mergeCell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Controls</vt:lpstr>
      <vt:lpstr>Dashboard</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AuditFront</dc:creator>
  <dc:title/>
  <dc:subject/>
  <dc:description/>
  <cp:keywords/>
  <cp:category/>
  <cp:lastModifiedBy>Unknown</cp:lastModifiedBy>
  <dcterms:created xsi:type="dcterms:W3CDTF">2026-02-19T15:29:55Z</dcterms:created>
  <dcterms:modified xsi:type="dcterms:W3CDTF">2026-02-19T15:29:55Z</dcterms:modified>
</cp:coreProperties>
</file>